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2"/>
  </bookViews>
  <sheets>
    <sheet name="2022" sheetId="1" r:id="rId1"/>
    <sheet name="2023" sheetId="2" r:id="rId2"/>
    <sheet name="2024" sheetId="3" r:id="rId3"/>
    <sheet name="BNota " sheetId="5" state="hidden" r:id="rId4"/>
    <sheet name="BNota 5.b" sheetId="6" state="hidden" r:id="rId5"/>
    <sheet name="Nota 5.b" sheetId="7" state="hidden" r:id="rId6"/>
  </sheets>
  <definedNames>
    <definedName name="Print_Area_MI">#REF!</definedName>
    <definedName name="OLE_LINK2" localSheetId="1">'2023'!$A$1</definedName>
    <definedName name="DADOS">#REF!</definedName>
    <definedName name="dmpl">#REF!</definedName>
    <definedName name="oooo">#REF!</definedName>
    <definedName name="CASH_FLOW_FASB.95">#REF!</definedName>
    <definedName name="OLE_LINK2" localSheetId="0">'2022'!$A$1</definedName>
    <definedName name="impressão">#REF!</definedName>
    <definedName name="BOTÕES_IMPRESSÃO">#REF!</definedName>
    <definedName name="Database_MI">#REF!</definedName>
    <definedName name="soraya">#REF!</definedName>
    <definedName name="ativo">#REF!</definedName>
    <definedName name="plan2">#REF!</definedName>
    <definedName name="resultado">#REF!</definedName>
    <definedName name="passivo">#REF!</definedName>
    <definedName name="Extract_MI">#REF!</definedName>
    <definedName name="RECONCILIAÇÃO">#REF!</definedName>
    <definedName name="BALANÇO_COMANDER">#REF!</definedName>
    <definedName name="Criteria_MI">#REF!</definedName>
    <definedName name="Database">#REF!</definedName>
    <definedName name="sjhdh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<sst xmlns="http://schemas.openxmlformats.org/spreadsheetml/2006/main" count="82" uniqueCount="38">
  <si>
    <t>Acionistas</t>
  </si>
  <si>
    <t>Capital Social – 2022</t>
  </si>
  <si>
    <t>CAPITAL SOCIAL 2021</t>
  </si>
  <si>
    <t>% Partic.</t>
  </si>
  <si>
    <t>Quant.</t>
  </si>
  <si>
    <t>%</t>
  </si>
  <si>
    <t>Valor</t>
  </si>
  <si>
    <t>Ações</t>
  </si>
  <si>
    <t>Partic.</t>
  </si>
  <si>
    <t>Rio Grande do Norte Governo do Estado</t>
  </si>
  <si>
    <t>Federação da Agricultura, Pecuária e Pesca do R. G. do Norte – FAERN</t>
  </si>
  <si>
    <t>Sindic. da Ind. de Pesca do Estado  R. G. Norte-SINDPESCA/RN</t>
  </si>
  <si>
    <t>Federação do Comércio de Bens,Serviços e Turismo do RN – Fecomércio</t>
  </si>
  <si>
    <t>Associação Comercial e Empresarial do R. G. do Norte-ACRN</t>
  </si>
  <si>
    <t>Sindicato Com. Varej. Deriv. do  Petróleo do R. G. Norte</t>
  </si>
  <si>
    <t>Federação das Câmaras Dirig. Lojistas do R. G. do Norte</t>
  </si>
  <si>
    <t>Federação das Indústrias do R. G. do Norte - FIERN</t>
  </si>
  <si>
    <t>Sindicato da Empresas do Turismo do R. G. Norte - SINDETUR</t>
  </si>
  <si>
    <t>Total</t>
  </si>
  <si>
    <t>Capital Social – 2023</t>
  </si>
  <si>
    <t>Capital Social – 2024</t>
  </si>
  <si>
    <t>Saldos em mil R$</t>
  </si>
  <si>
    <t>Caixa e equivalente de Caixa</t>
  </si>
  <si>
    <t>Recursos em Depósitos Bancários</t>
  </si>
  <si>
    <t>Fundos de investimentos renda fixa</t>
  </si>
  <si>
    <t>Letras Financeiras do Tesouro</t>
  </si>
  <si>
    <t>Total de caixa e equivalentes de caixa</t>
  </si>
  <si>
    <t>Título</t>
  </si>
  <si>
    <t>Circulante</t>
  </si>
  <si>
    <t>Não Circulante</t>
  </si>
  <si>
    <t>Fundos de Renda Fixa</t>
  </si>
  <si>
    <t>FDCI</t>
  </si>
  <si>
    <t>-</t>
  </si>
  <si>
    <t>(-) Provisão para desv. de títulos</t>
  </si>
  <si>
    <t>Sub Total - FDCI</t>
  </si>
  <si>
    <t>Fundos de Renda Fixas</t>
  </si>
  <si>
    <t>Diferente do balanço</t>
  </si>
  <si>
    <t>NÃO USADO PARA 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</si>
</sst>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* #,##0_-;\-* #,##0_-;_-* &quot;-&quot;??_-;_-@"/>
    <numFmt numFmtId="181" formatCode="_(* #,##0_);_(* \(#,##0\);_(* &quot;-&quot;_);_(@_)"/>
    <numFmt numFmtId="182" formatCode="#,#0#."/>
    <numFmt numFmtId="183" formatCode="0.000"/>
  </numFmts>
  <fonts count="32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0"/>
      <color rgb="FF000000"/>
      <name val="Trebuchet MS"/>
      <charset val="134"/>
    </font>
    <font>
      <sz val="11"/>
      <name val="Calibri"/>
      <charset val="134"/>
      <scheme val="minor"/>
    </font>
    <font>
      <b/>
      <sz val="10"/>
      <color rgb="FF000000"/>
      <name val="Trebuchet MS"/>
      <charset val="134"/>
    </font>
    <font>
      <b/>
      <sz val="11"/>
      <color theme="1"/>
      <name val="Calibri"/>
      <charset val="134"/>
    </font>
    <font>
      <sz val="11"/>
      <color rgb="FFFF0000"/>
      <name val="Calibri"/>
      <charset val="134"/>
    </font>
    <font>
      <b/>
      <sz val="11"/>
      <color rgb="FFFF0000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Arial"/>
      <charset val="134"/>
    </font>
    <font>
      <b/>
      <sz val="11"/>
      <color rgb="FF00000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3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0" applyNumberFormat="0" applyAlignment="0" applyProtection="0">
      <alignment vertical="center"/>
    </xf>
    <xf numFmtId="0" fontId="22" fillId="6" borderId="41" applyNumberFormat="0" applyAlignment="0" applyProtection="0">
      <alignment vertical="center"/>
    </xf>
    <xf numFmtId="0" fontId="23" fillId="6" borderId="40" applyNumberFormat="0" applyAlignment="0" applyProtection="0">
      <alignment vertical="center"/>
    </xf>
    <xf numFmtId="0" fontId="24" fillId="7" borderId="42" applyNumberFormat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02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right" vertical="center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4" fillId="0" borderId="4" xfId="0" applyFont="1" applyBorder="1" applyAlignment="1">
      <alignment horizontal="center" vertical="center"/>
    </xf>
    <xf numFmtId="0" fontId="3" fillId="0" borderId="4" xfId="0" applyFont="1" applyBorder="1"/>
    <xf numFmtId="0" fontId="5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80" fontId="2" fillId="0" borderId="0" xfId="0" applyNumberFormat="1" applyFont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181" fontId="2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/>
    <xf numFmtId="180" fontId="4" fillId="0" borderId="10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6" fillId="0" borderId="0" xfId="0" applyFont="1"/>
    <xf numFmtId="0" fontId="7" fillId="0" borderId="7" xfId="0" applyFont="1" applyBorder="1"/>
    <xf numFmtId="0" fontId="1" fillId="0" borderId="6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2" xfId="0" applyFont="1" applyBorder="1" applyAlignment="1">
      <alignment horizontal="right" vertical="center"/>
    </xf>
    <xf numFmtId="0" fontId="3" fillId="0" borderId="12" xfId="0" applyFont="1" applyBorder="1"/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8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82" fontId="4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2" fontId="1" fillId="0" borderId="0" xfId="0" applyNumberFormat="1" applyFont="1"/>
    <xf numFmtId="3" fontId="1" fillId="0" borderId="0" xfId="0" applyNumberFormat="1" applyFont="1"/>
    <xf numFmtId="0" fontId="2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182" fontId="4" fillId="0" borderId="4" xfId="0" applyNumberFormat="1" applyFont="1" applyBorder="1" applyAlignment="1">
      <alignment horizontal="right" vertic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3" fillId="0" borderId="10" xfId="0" applyFont="1" applyBorder="1"/>
    <xf numFmtId="0" fontId="3" fillId="0" borderId="16" xfId="0" applyFont="1" applyBorder="1"/>
    <xf numFmtId="0" fontId="3" fillId="0" borderId="17" xfId="0" applyFont="1" applyBorder="1"/>
    <xf numFmtId="0" fontId="10" fillId="2" borderId="18" xfId="0" applyFont="1" applyFill="1" applyBorder="1" applyAlignment="1">
      <alignment horizontal="center"/>
    </xf>
    <xf numFmtId="0" fontId="3" fillId="0" borderId="19" xfId="0" applyFont="1" applyBorder="1"/>
    <xf numFmtId="0" fontId="10" fillId="3" borderId="7" xfId="0" applyFont="1" applyFill="1" applyBorder="1" applyAlignment="1">
      <alignment horizontal="left"/>
    </xf>
    <xf numFmtId="3" fontId="10" fillId="2" borderId="18" xfId="0" applyNumberFormat="1" applyFont="1" applyFill="1" applyBorder="1" applyAlignment="1">
      <alignment horizontal="right"/>
    </xf>
    <xf numFmtId="183" fontId="10" fillId="2" borderId="18" xfId="0" applyNumberFormat="1" applyFont="1" applyFill="1" applyBorder="1" applyAlignment="1">
      <alignment horizontal="right"/>
    </xf>
    <xf numFmtId="0" fontId="10" fillId="2" borderId="18" xfId="0" applyFont="1" applyFill="1" applyBorder="1" applyAlignment="1"/>
    <xf numFmtId="2" fontId="10" fillId="2" borderId="18" xfId="0" applyNumberFormat="1" applyFont="1" applyFill="1" applyBorder="1" applyAlignment="1">
      <alignment horizontal="right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1" fillId="3" borderId="0" xfId="0" applyFont="1" applyFill="1" applyBorder="1"/>
    <xf numFmtId="0" fontId="3" fillId="0" borderId="24" xfId="0" applyFont="1" applyBorder="1"/>
    <xf numFmtId="0" fontId="10" fillId="3" borderId="18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3" fontId="10" fillId="3" borderId="18" xfId="0" applyNumberFormat="1" applyFont="1" applyFill="1" applyBorder="1" applyAlignment="1">
      <alignment horizontal="right"/>
    </xf>
    <xf numFmtId="183" fontId="10" fillId="3" borderId="18" xfId="0" applyNumberFormat="1" applyFont="1" applyFill="1" applyBorder="1" applyAlignment="1">
      <alignment horizontal="right"/>
    </xf>
    <xf numFmtId="3" fontId="10" fillId="3" borderId="28" xfId="0" applyNumberFormat="1" applyFont="1" applyFill="1" applyBorder="1" applyAlignment="1">
      <alignment horizontal="right"/>
    </xf>
    <xf numFmtId="0" fontId="10" fillId="3" borderId="29" xfId="0" applyFont="1" applyFill="1" applyBorder="1" applyAlignment="1">
      <alignment horizontal="left"/>
    </xf>
    <xf numFmtId="3" fontId="10" fillId="3" borderId="30" xfId="0" applyNumberFormat="1" applyFont="1" applyFill="1" applyBorder="1" applyAlignment="1">
      <alignment horizontal="right"/>
    </xf>
    <xf numFmtId="2" fontId="10" fillId="3" borderId="30" xfId="0" applyNumberFormat="1" applyFont="1" applyFill="1" applyBorder="1" applyAlignment="1">
      <alignment horizontal="right"/>
    </xf>
    <xf numFmtId="3" fontId="10" fillId="3" borderId="31" xfId="0" applyNumberFormat="1" applyFont="1" applyFill="1" applyBorder="1" applyAlignment="1">
      <alignment horizontal="right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0" fontId="11" fillId="3" borderId="32" xfId="0" applyFont="1" applyFill="1" applyBorder="1" applyAlignment="1">
      <alignment horizontal="center" wrapText="1"/>
    </xf>
    <xf numFmtId="0" fontId="3" fillId="0" borderId="34" xfId="0" applyFont="1" applyBorder="1"/>
    <xf numFmtId="0" fontId="10" fillId="3" borderId="13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3" fillId="0" borderId="8" xfId="0" applyFont="1" applyBorder="1"/>
    <xf numFmtId="0" fontId="3" fillId="0" borderId="35" xfId="0" applyFont="1" applyBorder="1"/>
    <xf numFmtId="0" fontId="10" fillId="3" borderId="36" xfId="0" applyFont="1" applyFill="1" applyBorder="1" applyAlignment="1">
      <alignment horizontal="center"/>
    </xf>
    <xf numFmtId="3" fontId="10" fillId="3" borderId="32" xfId="0" applyNumberFormat="1" applyFont="1" applyFill="1" applyBorder="1" applyAlignment="1">
      <alignment horizontal="right"/>
    </xf>
    <xf numFmtId="183" fontId="10" fillId="3" borderId="32" xfId="0" applyNumberFormat="1" applyFont="1" applyFill="1" applyBorder="1" applyAlignment="1">
      <alignment horizontal="right"/>
    </xf>
    <xf numFmtId="3" fontId="10" fillId="3" borderId="0" xfId="0" applyNumberFormat="1" applyFont="1" applyFill="1" applyBorder="1" applyAlignment="1">
      <alignment horizontal="right"/>
    </xf>
    <xf numFmtId="3" fontId="10" fillId="3" borderId="34" xfId="0" applyNumberFormat="1" applyFont="1" applyFill="1" applyBorder="1" applyAlignment="1">
      <alignment horizontal="right"/>
    </xf>
    <xf numFmtId="183" fontId="10" fillId="3" borderId="34" xfId="0" applyNumberFormat="1" applyFont="1" applyFill="1" applyBorder="1" applyAlignment="1">
      <alignment horizontal="right"/>
    </xf>
    <xf numFmtId="0" fontId="10" fillId="3" borderId="36" xfId="0" applyFont="1" applyFill="1" applyBorder="1" applyAlignment="1">
      <alignment horizontal="left"/>
    </xf>
    <xf numFmtId="3" fontId="10" fillId="3" borderId="5" xfId="0" applyNumberFormat="1" applyFont="1" applyFill="1" applyBorder="1" applyAlignment="1">
      <alignment horizontal="right"/>
    </xf>
    <xf numFmtId="2" fontId="10" fillId="3" borderId="36" xfId="0" applyNumberFormat="1" applyFont="1" applyFill="1" applyBorder="1" applyAlignment="1">
      <alignment horizontal="right"/>
    </xf>
    <xf numFmtId="3" fontId="10" fillId="3" borderId="36" xfId="0" applyNumberFormat="1" applyFont="1" applyFill="1" applyBorder="1" applyAlignment="1">
      <alignment horizontal="right"/>
    </xf>
    <xf numFmtId="3" fontId="10" fillId="3" borderId="4" xfId="0" applyNumberFormat="1" applyFont="1" applyFill="1" applyBorder="1" applyAlignment="1">
      <alignment horizontal="right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Z1000"/>
  <sheetViews>
    <sheetView workbookViewId="0">
      <selection activeCell="A1" sqref="A1:A3"/>
    </sheetView>
  </sheetViews>
  <sheetFormatPr defaultColWidth="14.4285714285714" defaultRowHeight="15" customHeight="1"/>
  <cols>
    <col min="1" max="1" width="76.7142857142857" customWidth="1"/>
    <col min="2" max="2" width="12.1428571428571" customWidth="1"/>
    <col min="3" max="3" width="8" customWidth="1"/>
    <col min="4" max="4" width="12.1428571428571" customWidth="1"/>
    <col min="5" max="5" width="13.7142857142857" customWidth="1"/>
    <col min="6" max="6" width="7.85714285714286" customWidth="1"/>
    <col min="7" max="26" width="8.85714285714286" customWidth="1"/>
  </cols>
  <sheetData>
    <row r="1" ht="15.75" spans="1:26">
      <c r="A1" s="82" t="s">
        <v>0</v>
      </c>
      <c r="B1" s="83" t="s">
        <v>1</v>
      </c>
      <c r="C1" s="9"/>
      <c r="D1" s="11"/>
      <c r="E1" s="84" t="s">
        <v>2</v>
      </c>
      <c r="F1" s="85" t="s">
        <v>3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ht="15.75" spans="1:26">
      <c r="A2" s="86"/>
      <c r="B2" s="87" t="s">
        <v>4</v>
      </c>
      <c r="C2" s="87" t="s">
        <v>5</v>
      </c>
      <c r="D2" s="88" t="s">
        <v>6</v>
      </c>
      <c r="E2" s="89"/>
      <c r="F2" s="86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ht="15.75" spans="1:26">
      <c r="A3" s="90"/>
      <c r="B3" s="87" t="s">
        <v>7</v>
      </c>
      <c r="C3" s="91" t="s">
        <v>8</v>
      </c>
      <c r="D3" s="90"/>
      <c r="E3" s="89"/>
      <c r="F3" s="86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>
      <c r="A4" s="60" t="s">
        <v>9</v>
      </c>
      <c r="B4" s="92">
        <f>48445938</f>
        <v>48445938</v>
      </c>
      <c r="C4" s="93">
        <f t="shared" ref="C4:C12" si="0">(B4/B$13)*100</f>
        <v>98.5820013201532</v>
      </c>
      <c r="D4" s="94">
        <f t="shared" ref="D4:D12" si="1">B4</f>
        <v>48445938</v>
      </c>
      <c r="E4" s="92">
        <f>48445938</f>
        <v>48445938</v>
      </c>
      <c r="F4" s="93">
        <f t="shared" ref="F4:F12" si="2">E4/E$13*100</f>
        <v>98.5820013201532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ht="27.75" customHeight="1" spans="1:26">
      <c r="A5" s="60" t="s">
        <v>10</v>
      </c>
      <c r="B5" s="95">
        <v>41703</v>
      </c>
      <c r="C5" s="96">
        <f t="shared" si="0"/>
        <v>0.084860885572168</v>
      </c>
      <c r="D5" s="94">
        <f t="shared" si="1"/>
        <v>41703</v>
      </c>
      <c r="E5" s="95">
        <v>41703</v>
      </c>
      <c r="F5" s="96">
        <f t="shared" si="2"/>
        <v>0.084860885572168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ht="17.25" customHeight="1" spans="1:26">
      <c r="A6" s="60" t="s">
        <v>11</v>
      </c>
      <c r="B6" s="95">
        <v>41703</v>
      </c>
      <c r="C6" s="96">
        <f t="shared" si="0"/>
        <v>0.084860885572168</v>
      </c>
      <c r="D6" s="94">
        <f t="shared" si="1"/>
        <v>41703</v>
      </c>
      <c r="E6" s="95">
        <v>41703</v>
      </c>
      <c r="F6" s="96">
        <f t="shared" si="2"/>
        <v>0.084860885572168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ht="27.75" customHeight="1" spans="1:26">
      <c r="A7" s="60" t="s">
        <v>12</v>
      </c>
      <c r="B7" s="95">
        <v>110997</v>
      </c>
      <c r="C7" s="96">
        <f t="shared" si="0"/>
        <v>0.225866333737475</v>
      </c>
      <c r="D7" s="94">
        <f t="shared" si="1"/>
        <v>110997</v>
      </c>
      <c r="E7" s="95">
        <v>110997</v>
      </c>
      <c r="F7" s="96">
        <f t="shared" si="2"/>
        <v>0.225866333737475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spans="1:26">
      <c r="A8" s="60" t="s">
        <v>13</v>
      </c>
      <c r="B8" s="95">
        <v>4062</v>
      </c>
      <c r="C8" s="96">
        <f t="shared" si="0"/>
        <v>0.00826571031326635</v>
      </c>
      <c r="D8" s="94">
        <f t="shared" si="1"/>
        <v>4062</v>
      </c>
      <c r="E8" s="95">
        <v>4062</v>
      </c>
      <c r="F8" s="96">
        <f t="shared" si="2"/>
        <v>0.00826571031326635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>
      <c r="A9" s="60" t="s">
        <v>14</v>
      </c>
      <c r="B9" s="95">
        <v>4062</v>
      </c>
      <c r="C9" s="96">
        <f t="shared" si="0"/>
        <v>0.00826571031326635</v>
      </c>
      <c r="D9" s="94">
        <f t="shared" si="1"/>
        <v>4062</v>
      </c>
      <c r="E9" s="95">
        <v>4062</v>
      </c>
      <c r="F9" s="96">
        <f t="shared" si="2"/>
        <v>0.00826571031326635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spans="1:26">
      <c r="A10" s="60" t="s">
        <v>15</v>
      </c>
      <c r="B10" s="95">
        <v>6702</v>
      </c>
      <c r="C10" s="96">
        <f t="shared" si="0"/>
        <v>0.0136378115508398</v>
      </c>
      <c r="D10" s="94">
        <f t="shared" si="1"/>
        <v>6702</v>
      </c>
      <c r="E10" s="95">
        <v>6702</v>
      </c>
      <c r="F10" s="96">
        <f t="shared" si="2"/>
        <v>0.0136378115508398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>
      <c r="A11" s="60" t="s">
        <v>16</v>
      </c>
      <c r="B11" s="95">
        <v>486261</v>
      </c>
      <c r="C11" s="96">
        <f t="shared" si="0"/>
        <v>0.989486106016546</v>
      </c>
      <c r="D11" s="94">
        <f t="shared" si="1"/>
        <v>486261</v>
      </c>
      <c r="E11" s="95">
        <v>486261</v>
      </c>
      <c r="F11" s="96">
        <f t="shared" si="2"/>
        <v>0.989486106016546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ht="15.75" spans="1:26">
      <c r="A12" s="60" t="s">
        <v>17</v>
      </c>
      <c r="B12" s="95">
        <v>1354</v>
      </c>
      <c r="C12" s="96">
        <f t="shared" si="0"/>
        <v>0.00275523677108878</v>
      </c>
      <c r="D12" s="94">
        <f t="shared" si="1"/>
        <v>1354</v>
      </c>
      <c r="E12" s="95">
        <v>1354</v>
      </c>
      <c r="F12" s="96">
        <f t="shared" si="2"/>
        <v>0.00275523677108878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ht="15.75" spans="1:26">
      <c r="A13" s="97" t="s">
        <v>18</v>
      </c>
      <c r="B13" s="98">
        <f t="shared" ref="B13:E13" si="3">SUM(B4:B12)</f>
        <v>49142782</v>
      </c>
      <c r="C13" s="99">
        <f t="shared" si="3"/>
        <v>100</v>
      </c>
      <c r="D13" s="100">
        <f t="shared" si="3"/>
        <v>49142782</v>
      </c>
      <c r="E13" s="101">
        <f t="shared" si="3"/>
        <v>49142782</v>
      </c>
      <c r="F13" s="99">
        <v>100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26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spans="1:26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spans="1:26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spans="1:26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spans="1:26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ht="15.75" customHeight="1" spans="1:26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ht="15.75" customHeight="1" spans="1:26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ht="15.75" customHeight="1" spans="1:26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ht="15.75" customHeight="1" spans="1:26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ht="15.75" customHeight="1" spans="1:26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ht="15.75" customHeight="1" spans="1:26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ht="15.75" customHeight="1" spans="1:26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ht="15.75" customHeight="1" spans="1:26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ht="15.75" customHeight="1" spans="1:26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ht="15.75" customHeight="1" spans="1:26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ht="15.75" customHeight="1" spans="1:26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ht="15.75" customHeight="1" spans="1:26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ht="15.75" customHeight="1" spans="1:26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ht="15.75" customHeight="1" spans="1:26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ht="15.75" customHeight="1" spans="1:26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ht="15.75" customHeight="1" spans="1:26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ht="15.75" customHeight="1" spans="1:26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ht="15.75" customHeight="1" spans="1:26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ht="15.75" customHeight="1" spans="1:26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ht="15.75" customHeight="1" spans="1:26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ht="15.75" customHeight="1" spans="1:26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ht="15.75" customHeight="1" spans="1:26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ht="15.75" customHeight="1" spans="1:26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ht="15.75" customHeight="1" spans="1:26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ht="15.75" customHeight="1" spans="1:26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ht="15.75" customHeight="1" spans="1:26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ht="15.75" customHeight="1" spans="1:26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15.75" customHeight="1" spans="1:26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ht="15.75" customHeight="1" spans="1:26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ht="15.75" customHeight="1" spans="1:26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ht="15.75" customHeight="1" spans="1:26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ht="15.75" customHeight="1" spans="1:26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ht="15.75" customHeight="1" spans="1:26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15.75" customHeight="1" spans="1:26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15.75" customHeight="1" spans="1:26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15.75" customHeight="1" spans="1:26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15.75" customHeight="1" spans="1:26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ht="15.75" customHeight="1" spans="1:26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ht="15.75" customHeight="1" spans="1:26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ht="15.75" customHeight="1" spans="1:26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ht="15.75" customHeight="1" spans="1:26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ht="15.75" customHeight="1" spans="1:26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ht="15.75" customHeight="1" spans="1:26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15.75" customHeight="1" spans="1:26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ht="15.75" customHeight="1" spans="1:26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ht="15.75" customHeight="1" spans="1:26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ht="15.75" customHeight="1" spans="1:26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ht="15.75" customHeight="1" spans="1:26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ht="15.75" customHeight="1" spans="1:26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ht="15.75" customHeight="1" spans="1:26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ht="15.75" customHeight="1" spans="1:26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ht="15.75" customHeight="1" spans="1:26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ht="15.75" customHeight="1" spans="1:26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ht="15.75" customHeight="1" spans="1:26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ht="15.75" customHeight="1" spans="1:26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ht="15.75" customHeight="1" spans="1:26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ht="15.75" customHeight="1" spans="1:26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ht="15.75" customHeight="1" spans="1:26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ht="15.75" customHeight="1" spans="1:26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ht="15.75" customHeight="1" spans="1:26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ht="15.75" customHeight="1" spans="1:26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ht="15.75" customHeight="1" spans="1:26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ht="15.75" customHeight="1" spans="1:26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ht="15.75" customHeight="1" spans="1:26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ht="15.75" customHeight="1" spans="1:26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ht="15.75" customHeight="1" spans="1:26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ht="15.75" customHeight="1" spans="1:26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ht="15.75" customHeight="1" spans="1:26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ht="15.75" customHeight="1" spans="1:26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ht="15.75" customHeight="1" spans="1:26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ht="15.75" customHeight="1" spans="1:26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ht="15.75" customHeight="1" spans="1:26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ht="15.75" customHeight="1" spans="1:26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ht="15.75" customHeight="1" spans="1:26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ht="15.75" customHeight="1" spans="1:26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ht="15.75" customHeight="1" spans="1:26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ht="15.75" customHeight="1" spans="1:26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ht="15.75" customHeight="1" spans="1:26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ht="15.75" customHeight="1" spans="1:26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ht="15.75" customHeight="1" spans="1:26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ht="15.75" customHeight="1" spans="1:26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ht="15.75" customHeight="1" spans="1:26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ht="15.75" customHeight="1" spans="1:26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ht="15.75" customHeight="1" spans="1:26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ht="15.75" customHeight="1" spans="1:26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ht="15.75" customHeight="1" spans="1:26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ht="15.75" customHeight="1" spans="1:26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ht="15.75" customHeight="1" spans="1:26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ht="15.75" customHeight="1" spans="1:26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ht="15.75" customHeight="1" spans="1:26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ht="15.75" customHeight="1" spans="1:26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ht="15.75" customHeight="1" spans="1:26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ht="15.75" customHeight="1" spans="1:26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ht="15.75" customHeight="1" spans="1:26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ht="15.75" customHeight="1" spans="1:26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ht="15.75" customHeight="1" spans="1:26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ht="15.75" customHeight="1" spans="1:26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ht="15.75" customHeight="1" spans="1:26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ht="15.75" customHeight="1" spans="1:26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ht="15.75" customHeight="1" spans="1:26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ht="15.75" customHeight="1" spans="1:26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ht="15.75" customHeight="1" spans="1:26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ht="15.75" customHeight="1" spans="1:26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ht="15.75" customHeight="1" spans="1:26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ht="15.75" customHeight="1" spans="1:26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ht="15.75" customHeight="1" spans="1:26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ht="15.75" customHeight="1" spans="1:26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ht="15.75" customHeight="1" spans="1:26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ht="15.75" customHeight="1" spans="1:26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ht="15.75" customHeight="1" spans="1:26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ht="15.75" customHeight="1" spans="1:26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ht="15.75" customHeight="1" spans="1:26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ht="15.75" customHeight="1" spans="1:26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ht="15.75" customHeight="1" spans="1:26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ht="15.75" customHeight="1" spans="1:26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ht="15.75" customHeight="1" spans="1:26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ht="15.75" customHeight="1" spans="1:26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ht="15.75" customHeight="1" spans="1:26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ht="15.75" customHeight="1" spans="1:26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ht="15.75" customHeight="1" spans="1:26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ht="15.75" customHeight="1" spans="1:26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ht="15.75" customHeight="1" spans="1:26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ht="15.75" customHeight="1" spans="1:26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ht="15.75" customHeight="1" spans="1:26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ht="15.75" customHeight="1" spans="1:26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ht="15.75" customHeight="1" spans="1:26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ht="15.75" customHeight="1" spans="1:26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ht="15.75" customHeight="1" spans="1:26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ht="15.75" customHeight="1" spans="1:26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ht="15.75" customHeight="1" spans="1:26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ht="15.75" customHeight="1" spans="1:26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ht="15.75" customHeight="1" spans="1:26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ht="15.75" customHeight="1" spans="1:26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ht="15.75" customHeight="1" spans="1:26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ht="15.75" customHeight="1" spans="1:26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ht="15.75" customHeight="1" spans="1:26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ht="15.75" customHeight="1" spans="1:26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ht="15.75" customHeight="1" spans="1:26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ht="15.75" customHeight="1" spans="1:26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ht="15.75" customHeight="1" spans="1:26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ht="15.75" customHeight="1" spans="1:26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ht="15.75" customHeight="1" spans="1:26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ht="15.75" customHeight="1" spans="1:26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ht="15.75" customHeight="1" spans="1:26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ht="15.75" customHeight="1" spans="1:26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ht="15.75" customHeight="1" spans="1:26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ht="15.75" customHeight="1" spans="1:26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ht="15.75" customHeight="1" spans="1:26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ht="15.75" customHeight="1" spans="1:26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ht="15.75" customHeight="1" spans="1:26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ht="15.75" customHeight="1" spans="1:26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ht="15.75" customHeight="1" spans="1:26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ht="15.75" customHeight="1" spans="1:26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ht="15.75" customHeight="1" spans="1:26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ht="15.75" customHeight="1" spans="1:26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ht="15.75" customHeight="1" spans="1:26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ht="15.75" customHeight="1" spans="1:26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ht="15.75" customHeight="1" spans="1:26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ht="15.75" customHeight="1" spans="1:26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ht="15.75" customHeight="1" spans="1:26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ht="15.75" customHeight="1" spans="1:26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ht="15.75" customHeight="1" spans="1:26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ht="15.75" customHeight="1" spans="1:26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ht="15.75" customHeight="1" spans="1:26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ht="15.75" customHeight="1" spans="1:26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ht="15.75" customHeight="1" spans="1:26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ht="15.75" customHeight="1" spans="1:26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ht="15.75" customHeight="1" spans="1:26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ht="15.75" customHeight="1" spans="1:26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ht="15.75" customHeight="1" spans="1:26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ht="15.75" customHeight="1" spans="1:26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ht="15.75" customHeight="1" spans="1:26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ht="15.75" customHeight="1" spans="1:26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ht="15.75" customHeight="1" spans="1:26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ht="15.75" customHeight="1" spans="1:26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ht="15.75" customHeight="1" spans="1:26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ht="15.75" customHeight="1" spans="1:26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ht="15.75" customHeight="1" spans="1:26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ht="15.75" customHeight="1" spans="1:26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ht="15.75" customHeight="1" spans="1:26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ht="15.75" customHeight="1" spans="1:26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ht="15.75" customHeight="1" spans="1:26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ht="15.75" customHeight="1" spans="1:26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ht="15.75" customHeight="1" spans="1:26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ht="15.75" customHeight="1" spans="1:26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ht="15.75" customHeight="1" spans="1:26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ht="15.75" customHeight="1" spans="1:26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ht="15.75" customHeight="1" spans="1:26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ht="15.75" customHeight="1" spans="1:26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ht="15.75" customHeight="1" spans="1:26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ht="15.75" customHeight="1" spans="1:26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ht="15.75" customHeight="1" spans="1:26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ht="15.75" customHeight="1" spans="1:26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ht="15.75" customHeight="1" spans="1:26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ht="15.75" customHeight="1" spans="1:26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ht="15.75" customHeight="1" spans="1:26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ht="15.75" customHeight="1" spans="1:26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ht="15.75" customHeight="1" spans="1:26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ht="15.75" customHeight="1" spans="1:26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ht="15.75" customHeight="1" spans="1:26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ht="15.75" customHeight="1" spans="1:26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ht="15.75" customHeight="1" spans="1:26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ht="15.75" customHeight="1" spans="1:26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ht="15.75" customHeight="1" spans="1:26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ht="15.75" customHeight="1" spans="1:26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ht="15.75" customHeight="1" spans="1:26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ht="15.75" customHeight="1" spans="1:26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ht="15.75" customHeight="1" spans="1:26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ht="15.75" customHeight="1" spans="1:26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ht="15.75" customHeight="1" spans="1:26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ht="15.75" customHeight="1" spans="1:26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ht="15.75" customHeight="1" spans="1:26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ht="15.75" customHeight="1" spans="1:26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ht="15.75" customHeight="1" spans="1:26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ht="15.75" customHeight="1" spans="1:26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ht="15.75" customHeight="1" spans="1:26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ht="15.75" customHeight="1" spans="1:26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ht="15.75" customHeight="1" spans="1:26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ht="15.75" customHeight="1" spans="1:26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ht="15.75" customHeight="1" spans="1:26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ht="15.75" customHeight="1" spans="1:26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ht="15.75" customHeight="1" spans="1:26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ht="15.75" customHeight="1" spans="1:26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ht="15.75" customHeight="1" spans="1:26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ht="15.75" customHeight="1" spans="1:26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ht="15.75" customHeight="1" spans="1:26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ht="15.75" customHeight="1" spans="1:26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ht="15.75" customHeight="1" spans="1:26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ht="15.75" customHeight="1" spans="1:26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ht="15.75" customHeight="1" spans="1:26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ht="15.75" customHeight="1" spans="1:26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ht="15.75" customHeight="1" spans="1:26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ht="15.75" customHeight="1" spans="1:26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ht="15.75" customHeight="1" spans="1:26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ht="15.75" customHeight="1" spans="1:26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ht="15.75" customHeight="1" spans="1:26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ht="15.75" customHeight="1" spans="1:26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ht="15.75" customHeight="1" spans="1:26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ht="15.75" customHeight="1" spans="1:26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ht="15.75" customHeight="1" spans="1:26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ht="15.75" customHeight="1" spans="1:26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ht="15.75" customHeight="1" spans="1:26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ht="15.75" customHeight="1" spans="1:26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ht="15.75" customHeight="1" spans="1:26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ht="15.75" customHeight="1" spans="1:26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ht="15.75" customHeight="1" spans="1:26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ht="15.75" customHeight="1" spans="1:26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ht="15.75" customHeight="1" spans="1:26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ht="15.75" customHeight="1" spans="1:26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ht="15.75" customHeight="1" spans="1:26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ht="15.75" customHeight="1" spans="1:26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ht="15.75" customHeight="1" spans="1:26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ht="15.75" customHeight="1" spans="1:26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ht="15.75" customHeight="1" spans="1:26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ht="15.75" customHeight="1" spans="1:26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ht="15.75" customHeight="1" spans="1:26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ht="15.75" customHeight="1" spans="1:26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ht="15.75" customHeight="1" spans="1:26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ht="15.75" customHeight="1" spans="1:26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ht="15.75" customHeight="1" spans="1:26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ht="15.75" customHeight="1" spans="1:26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ht="15.75" customHeight="1" spans="1:26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ht="15.75" customHeight="1" spans="1:26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ht="15.75" customHeight="1" spans="1:26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ht="15.75" customHeight="1" spans="1:26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ht="15.75" customHeight="1" spans="1:26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ht="15.75" customHeight="1" spans="1:26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ht="15.75" customHeight="1" spans="1:26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ht="15.75" customHeight="1" spans="1:26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ht="15.75" customHeight="1" spans="1:26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ht="15.75" customHeight="1" spans="1:26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ht="15.75" customHeight="1" spans="1:26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ht="15.75" customHeight="1" spans="1:26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ht="15.75" customHeight="1" spans="1:26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ht="15.75" customHeight="1" spans="1:26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ht="15.75" customHeight="1" spans="1:26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ht="15.75" customHeight="1" spans="1:26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ht="15.75" customHeight="1" spans="1:26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ht="15.75" customHeight="1" spans="1:26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ht="15.75" customHeight="1" spans="1:26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ht="15.75" customHeight="1" spans="1:26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ht="15.75" customHeight="1" spans="1:26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ht="15.75" customHeight="1" spans="1:26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ht="15.75" customHeight="1" spans="1:26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ht="15.75" customHeight="1" spans="1:26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ht="15.75" customHeight="1" spans="1:26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ht="15.75" customHeight="1" spans="1:26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ht="15.75" customHeight="1" spans="1:26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ht="15.75" customHeight="1" spans="1:26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ht="15.75" customHeight="1" spans="1:26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ht="15.75" customHeight="1" spans="1:26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ht="15.75" customHeight="1" spans="1:26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ht="15.75" customHeight="1" spans="1:26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ht="15.75" customHeight="1" spans="1:26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ht="15.75" customHeight="1" spans="1:26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ht="15.75" customHeight="1" spans="1:26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ht="15.75" customHeight="1" spans="1:26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ht="15.75" customHeight="1" spans="1:26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ht="15.75" customHeight="1" spans="1:26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ht="15.75" customHeight="1" spans="1:26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ht="15.75" customHeight="1" spans="1:26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ht="15.75" customHeight="1" spans="1:26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ht="15.75" customHeight="1" spans="1:26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ht="15.75" customHeight="1" spans="1:26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ht="15.75" customHeight="1" spans="1:26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ht="15.75" customHeight="1" spans="1:26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ht="15.75" customHeight="1" spans="1:26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ht="15.75" customHeight="1" spans="1:26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ht="15.75" customHeight="1" spans="1:26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ht="15.75" customHeight="1" spans="1:26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ht="15.75" customHeight="1" spans="1:26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ht="15.75" customHeight="1" spans="1:26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ht="15.75" customHeight="1" spans="1:26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ht="15.75" customHeight="1" spans="1:26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ht="15.75" customHeight="1" spans="1:26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ht="15.75" customHeight="1" spans="1:26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ht="15.75" customHeight="1" spans="1:26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ht="15.75" customHeight="1" spans="1:26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ht="15.75" customHeight="1" spans="1:26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ht="15.75" customHeight="1" spans="1:26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ht="15.75" customHeight="1" spans="1:26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ht="15.75" customHeight="1" spans="1:26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ht="15.75" customHeight="1" spans="1:26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ht="15.75" customHeight="1" spans="1:26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ht="15.75" customHeight="1" spans="1:26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ht="15.75" customHeight="1" spans="1:26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ht="15.75" customHeight="1" spans="1:26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ht="15.75" customHeight="1" spans="1:26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ht="15.75" customHeight="1" spans="1:26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ht="15.75" customHeight="1" spans="1:26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ht="15.75" customHeight="1" spans="1:26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ht="15.75" customHeight="1" spans="1:26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ht="15.75" customHeight="1" spans="1:26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ht="15.75" customHeight="1" spans="1:26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ht="15.75" customHeight="1" spans="1:26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ht="15.75" customHeight="1" spans="1:26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ht="15.75" customHeight="1" spans="1:26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ht="15.75" customHeight="1" spans="1:26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ht="15.75" customHeight="1" spans="1:26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ht="15.75" customHeight="1" spans="1:26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ht="15.75" customHeight="1" spans="1:26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ht="15.75" customHeight="1" spans="1:26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ht="15.75" customHeight="1" spans="1:26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ht="15.75" customHeight="1" spans="1:26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ht="15.75" customHeight="1" spans="1:26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ht="15.75" customHeight="1" spans="1:26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ht="15.75" customHeight="1" spans="1:26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ht="15.75" customHeight="1" spans="1:26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ht="15.75" customHeight="1" spans="1:26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ht="15.75" customHeight="1" spans="1:26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ht="15.75" customHeight="1" spans="1:26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ht="15.75" customHeight="1" spans="1:26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ht="15.75" customHeight="1" spans="1:26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ht="15.75" customHeight="1" spans="1:26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ht="15.75" customHeight="1" spans="1:26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ht="15.75" customHeight="1" spans="1:26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ht="15.75" customHeight="1" spans="1:26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ht="15.75" customHeight="1" spans="1:26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ht="15.75" customHeight="1" spans="1:26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ht="15.75" customHeight="1" spans="1:26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ht="15.75" customHeight="1" spans="1:26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ht="15.75" customHeight="1" spans="1:26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ht="15.75" customHeight="1" spans="1:26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ht="15.75" customHeight="1" spans="1:26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ht="15.75" customHeight="1" spans="1:26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ht="15.75" customHeight="1" spans="1:26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ht="15.75" customHeight="1" spans="1:26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ht="15.75" customHeight="1" spans="1:26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ht="15.75" customHeight="1" spans="1:26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ht="15.75" customHeight="1" spans="1:26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ht="15.75" customHeight="1" spans="1:26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ht="15.75" customHeight="1" spans="1:26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ht="15.75" customHeight="1" spans="1:26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ht="15.75" customHeight="1" spans="1:26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ht="15.75" customHeight="1" spans="1:26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ht="15.75" customHeight="1" spans="1:26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ht="15.75" customHeight="1" spans="1:26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ht="15.75" customHeight="1" spans="1:26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ht="15.75" customHeight="1" spans="1:26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ht="15.75" customHeight="1" spans="1:26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ht="15.75" customHeight="1" spans="1:26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ht="15.75" customHeight="1" spans="1:26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ht="15.75" customHeight="1" spans="1:26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ht="15.75" customHeight="1" spans="1:26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ht="15.75" customHeight="1" spans="1:26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ht="15.75" customHeight="1" spans="1:26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ht="15.75" customHeight="1" spans="1:26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ht="15.75" customHeight="1" spans="1:26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ht="15.75" customHeight="1" spans="1:26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ht="15.75" customHeight="1" spans="1:26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ht="15.75" customHeight="1" spans="1:26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ht="15.75" customHeight="1" spans="1:26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ht="15.75" customHeight="1" spans="1:26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ht="15.75" customHeight="1" spans="1:26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ht="15.75" customHeight="1" spans="1:26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ht="15.75" customHeight="1" spans="1:26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ht="15.75" customHeight="1" spans="1:26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ht="15.75" customHeight="1" spans="1:26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ht="15.75" customHeight="1" spans="1:26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ht="15.75" customHeight="1" spans="1:26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ht="15.75" customHeight="1" spans="1:26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ht="15.75" customHeight="1" spans="1:26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ht="15.75" customHeight="1" spans="1:26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ht="15.75" customHeight="1" spans="1:26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ht="15.75" customHeight="1" spans="1:26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ht="15.75" customHeight="1" spans="1:26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ht="15.75" customHeight="1" spans="1:26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ht="15.75" customHeight="1" spans="1:26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ht="15.75" customHeight="1" spans="1:26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ht="15.75" customHeight="1" spans="1:26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ht="15.75" customHeight="1" spans="1:26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ht="15.75" customHeight="1" spans="1:26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ht="15.75" customHeight="1" spans="1:26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ht="15.75" customHeight="1" spans="1:26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ht="15.75" customHeight="1" spans="1:26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ht="15.75" customHeight="1" spans="1:26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ht="15.75" customHeight="1" spans="1:26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ht="15.75" customHeight="1" spans="1:26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ht="15.75" customHeight="1" spans="1:26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ht="15.75" customHeight="1" spans="1:26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ht="15.75" customHeight="1" spans="1:26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ht="15.75" customHeight="1" spans="1:26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ht="15.75" customHeight="1" spans="1:26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ht="15.75" customHeight="1" spans="1:26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ht="15.75" customHeight="1" spans="1:26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ht="15.75" customHeight="1" spans="1:26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ht="15.75" customHeight="1" spans="1:26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ht="15.75" customHeight="1" spans="1:26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ht="15.75" customHeight="1" spans="1:26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ht="15.75" customHeight="1" spans="1:26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ht="15.75" customHeight="1" spans="1:26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ht="15.75" customHeight="1" spans="1:26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ht="15.75" customHeight="1" spans="1:26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ht="15.75" customHeight="1" spans="1:26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ht="15.75" customHeight="1" spans="1:26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ht="15.75" customHeight="1" spans="1:26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ht="15.75" customHeight="1" spans="1:26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ht="15.75" customHeight="1" spans="1:26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ht="15.75" customHeight="1" spans="1:26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ht="15.75" customHeight="1" spans="1:26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ht="15.75" customHeight="1" spans="1:26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ht="15.75" customHeight="1" spans="1:26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ht="15.75" customHeight="1" spans="1:26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ht="15.75" customHeight="1" spans="1:26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ht="15.75" customHeight="1" spans="1:26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ht="15.75" customHeight="1" spans="1:26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ht="15.75" customHeight="1" spans="1:26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ht="15.75" customHeight="1" spans="1:26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ht="15.75" customHeight="1" spans="1:26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ht="15.75" customHeight="1" spans="1:26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ht="15.75" customHeight="1" spans="1:26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ht="15.75" customHeight="1" spans="1:26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ht="15.75" customHeight="1" spans="1:26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ht="15.75" customHeight="1" spans="1:26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ht="15.75" customHeight="1" spans="1:26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ht="15.75" customHeight="1" spans="1:26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ht="15.75" customHeight="1" spans="1:26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ht="15.75" customHeight="1" spans="1:26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ht="15.75" customHeight="1" spans="1:26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ht="15.75" customHeight="1" spans="1:26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ht="15.75" customHeight="1" spans="1:26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ht="15.75" customHeight="1" spans="1:26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ht="15.75" customHeight="1" spans="1:26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ht="15.75" customHeight="1" spans="1:26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ht="15.75" customHeight="1" spans="1:26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ht="15.75" customHeight="1" spans="1:26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ht="15.75" customHeight="1" spans="1:26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ht="15.75" customHeight="1" spans="1:26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ht="15.75" customHeight="1" spans="1:26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ht="15.75" customHeight="1" spans="1:26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ht="15.75" customHeight="1" spans="1:26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ht="15.75" customHeight="1" spans="1:26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ht="15.75" customHeight="1" spans="1:26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ht="15.75" customHeight="1" spans="1:26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ht="15.75" customHeight="1" spans="1:26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ht="15.75" customHeight="1" spans="1:26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ht="15.75" customHeight="1" spans="1:26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ht="15.75" customHeight="1" spans="1:26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ht="15.75" customHeight="1" spans="1:26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ht="15.75" customHeight="1" spans="1:26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ht="15.75" customHeight="1" spans="1:26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ht="15.75" customHeight="1" spans="1:26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ht="15.75" customHeight="1" spans="1:26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ht="15.75" customHeight="1" spans="1:26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ht="15.75" customHeight="1" spans="1:26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ht="15.75" customHeight="1" spans="1:26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ht="15.75" customHeight="1" spans="1:26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ht="15.75" customHeight="1" spans="1:26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ht="15.75" customHeight="1" spans="1:26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ht="15.75" customHeight="1" spans="1:26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ht="15.75" customHeight="1" spans="1:26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ht="15.75" customHeight="1" spans="1:26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ht="15.75" customHeight="1" spans="1:26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ht="15.75" customHeight="1" spans="1:26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ht="15.75" customHeight="1" spans="1:26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ht="15.75" customHeight="1" spans="1:26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ht="15.75" customHeight="1" spans="1:26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ht="15.75" customHeight="1" spans="1:26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ht="15.75" customHeight="1" spans="1:26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ht="15.75" customHeight="1" spans="1:26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ht="15.75" customHeight="1" spans="1:26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ht="15.75" customHeight="1" spans="1:26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ht="15.75" customHeight="1" spans="1:26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ht="15.75" customHeight="1" spans="1:26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ht="15.75" customHeight="1" spans="1:26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ht="15.75" customHeight="1" spans="1:26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ht="15.75" customHeight="1" spans="1:26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ht="15.75" customHeight="1" spans="1:26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ht="15.75" customHeight="1" spans="1:26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ht="15.75" customHeight="1" spans="1:26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ht="15.75" customHeight="1" spans="1:26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ht="15.75" customHeight="1" spans="1:26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ht="15.75" customHeight="1" spans="1:26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ht="15.75" customHeight="1" spans="1:26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ht="15.75" customHeight="1" spans="1:26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ht="15.75" customHeight="1" spans="1:26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ht="15.75" customHeight="1" spans="1:26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ht="15.75" customHeight="1" spans="1:26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ht="15.75" customHeight="1" spans="1:26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ht="15.75" customHeight="1" spans="1:26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ht="15.75" customHeight="1" spans="1:26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ht="15.75" customHeight="1" spans="1:26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ht="15.75" customHeight="1" spans="1:26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ht="15.75" customHeight="1" spans="1:26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ht="15.75" customHeight="1" spans="1:26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ht="15.75" customHeight="1" spans="1:26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ht="15.75" customHeight="1" spans="1:26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ht="15.75" customHeight="1" spans="1:26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ht="15.75" customHeight="1" spans="1:26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ht="15.75" customHeight="1" spans="1:26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ht="15.75" customHeight="1" spans="1:26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ht="15.75" customHeight="1" spans="1:26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ht="15.75" customHeight="1" spans="1:26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ht="15.75" customHeight="1" spans="1:26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ht="15.75" customHeight="1" spans="1:26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ht="15.75" customHeight="1" spans="1:26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ht="15.75" customHeight="1" spans="1:26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ht="15.75" customHeight="1" spans="1:26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ht="15.75" customHeight="1" spans="1:26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ht="15.75" customHeight="1" spans="1:26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ht="15.75" customHeight="1" spans="1:26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ht="15.75" customHeight="1" spans="1:26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ht="15.75" customHeight="1" spans="1:26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ht="15.75" customHeight="1" spans="1:26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ht="15.75" customHeight="1" spans="1:26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ht="15.75" customHeight="1" spans="1:26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ht="15.75" customHeight="1" spans="1:26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ht="15.75" customHeight="1" spans="1:26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ht="15.75" customHeight="1" spans="1:26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ht="15.75" customHeight="1" spans="1:26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ht="15.75" customHeight="1" spans="1:26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ht="15.75" customHeight="1" spans="1:26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ht="15.75" customHeight="1" spans="1:26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ht="15.75" customHeight="1" spans="1:26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ht="15.75" customHeight="1" spans="1:26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ht="15.75" customHeight="1" spans="1:26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ht="15.75" customHeight="1" spans="1:26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ht="15.75" customHeight="1" spans="1:26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ht="15.75" customHeight="1" spans="1:26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ht="15.75" customHeight="1" spans="1:26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ht="15.75" customHeight="1" spans="1:26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ht="15.75" customHeight="1" spans="1:26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ht="15.75" customHeight="1" spans="1:26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ht="15.75" customHeight="1" spans="1:26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ht="15.75" customHeight="1" spans="1:26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ht="15.75" customHeight="1" spans="1:26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ht="15.75" customHeight="1" spans="1:26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ht="15.75" customHeight="1" spans="1:26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ht="15.75" customHeight="1" spans="1:26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ht="15.75" customHeight="1" spans="1:26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ht="15.75" customHeight="1" spans="1:26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ht="15.75" customHeight="1" spans="1:26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ht="15.75" customHeight="1" spans="1:26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ht="15.75" customHeight="1" spans="1:26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ht="15.75" customHeight="1" spans="1:26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ht="15.75" customHeight="1" spans="1:26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ht="15.75" customHeight="1" spans="1:26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ht="15.75" customHeight="1" spans="1:26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ht="15.75" customHeight="1" spans="1:26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ht="15.75" customHeight="1" spans="1:26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ht="15.75" customHeight="1" spans="1:26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ht="15.75" customHeight="1" spans="1:26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ht="15.75" customHeight="1" spans="1:26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ht="15.75" customHeight="1" spans="1:26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ht="15.75" customHeight="1" spans="1:26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ht="15.75" customHeight="1" spans="1:26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ht="15.75" customHeight="1" spans="1:26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ht="15.75" customHeight="1" spans="1:26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ht="15.75" customHeight="1" spans="1:26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ht="15.75" customHeight="1" spans="1:26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ht="15.75" customHeight="1" spans="1:26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ht="15.75" customHeight="1" spans="1:26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ht="15.75" customHeight="1" spans="1:26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ht="15.75" customHeight="1" spans="1:26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ht="15.75" customHeight="1" spans="1:26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ht="15.75" customHeight="1" spans="1:26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ht="15.75" customHeight="1" spans="1:26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ht="15.75" customHeight="1" spans="1:26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ht="15.75" customHeight="1" spans="1:26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ht="15.75" customHeight="1" spans="1:26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ht="15.75" customHeight="1" spans="1:26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ht="15.75" customHeight="1" spans="1:26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ht="15.75" customHeight="1" spans="1:26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ht="15.75" customHeight="1" spans="1:26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ht="15.75" customHeight="1" spans="1:26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ht="15.75" customHeight="1" spans="1:26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ht="15.75" customHeight="1" spans="1:26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ht="15.75" customHeight="1" spans="1:26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ht="15.75" customHeight="1" spans="1:26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ht="15.75" customHeight="1" spans="1:26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ht="15.75" customHeight="1" spans="1:26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ht="15.75" customHeight="1" spans="1:26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ht="15.75" customHeight="1" spans="1:26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ht="15.75" customHeight="1" spans="1:26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ht="15.75" customHeight="1" spans="1:26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ht="15.75" customHeight="1" spans="1:26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ht="15.75" customHeight="1" spans="1:26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ht="15.75" customHeight="1" spans="1:26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ht="15.75" customHeight="1" spans="1:26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ht="15.75" customHeight="1" spans="1:26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ht="15.75" customHeight="1" spans="1:26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ht="15.75" customHeight="1" spans="1:26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ht="15.75" customHeight="1" spans="1:26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ht="15.75" customHeight="1" spans="1:26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ht="15.75" customHeight="1" spans="1:26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ht="15.75" customHeight="1" spans="1:26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ht="15.75" customHeight="1" spans="1:26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ht="15.75" customHeight="1" spans="1:26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ht="15.75" customHeight="1" spans="1:26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ht="15.75" customHeight="1" spans="1:26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ht="15.75" customHeight="1" spans="1:26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ht="15.75" customHeight="1" spans="1:26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ht="15.75" customHeight="1" spans="1:26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ht="15.75" customHeight="1" spans="1:26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ht="15.75" customHeight="1" spans="1:26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ht="15.75" customHeight="1" spans="1:26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ht="15.75" customHeight="1" spans="1:26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ht="15.75" customHeight="1" spans="1:26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ht="15.75" customHeight="1" spans="1:26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ht="15.75" customHeight="1" spans="1:26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ht="15.75" customHeight="1" spans="1:26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ht="15.75" customHeight="1" spans="1:26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ht="15.75" customHeight="1" spans="1:26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ht="15.75" customHeight="1" spans="1:26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ht="15.75" customHeight="1" spans="1:26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ht="15.75" customHeight="1" spans="1:26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ht="15.75" customHeight="1" spans="1:26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ht="15.75" customHeight="1" spans="1:26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ht="15.75" customHeight="1" spans="1:26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ht="15.75" customHeight="1" spans="1:26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ht="15.75" customHeight="1" spans="1:26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ht="15.75" customHeight="1" spans="1:26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ht="15.75" customHeight="1" spans="1:26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ht="15.75" customHeight="1" spans="1:26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ht="15.75" customHeight="1" spans="1:26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ht="15.75" customHeight="1" spans="1:26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ht="15.75" customHeight="1" spans="1:26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ht="15.75" customHeight="1" spans="1:26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ht="15.75" customHeight="1" spans="1:26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ht="15.75" customHeight="1" spans="1:26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ht="15.75" customHeight="1" spans="1:26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ht="15.75" customHeight="1" spans="1:26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ht="15.75" customHeight="1" spans="1:26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ht="15.75" customHeight="1" spans="1:26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ht="15.75" customHeight="1" spans="1:26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ht="15.75" customHeight="1" spans="1:26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ht="15.75" customHeight="1" spans="1:26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ht="15.75" customHeight="1" spans="1:26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ht="15.75" customHeight="1" spans="1:26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ht="15.75" customHeight="1" spans="1:26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ht="15.75" customHeight="1" spans="1:26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ht="15.75" customHeight="1" spans="1:26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ht="15.75" customHeight="1" spans="1:26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ht="15.75" customHeight="1" spans="1:26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ht="15.75" customHeight="1" spans="1:26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ht="15.75" customHeight="1" spans="1:26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ht="15.75" customHeight="1" spans="1:26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ht="15.75" customHeight="1" spans="1:26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ht="15.75" customHeight="1" spans="1:26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ht="15.75" customHeight="1" spans="1:26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ht="15.75" customHeight="1" spans="1:26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ht="15.75" customHeight="1" spans="1:26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ht="15.75" customHeight="1" spans="1:26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ht="15.75" customHeight="1" spans="1:26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ht="15.75" customHeight="1" spans="1:26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ht="15.75" customHeight="1" spans="1:26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ht="15.75" customHeight="1" spans="1:26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ht="15.75" customHeight="1" spans="1:26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ht="15.75" customHeight="1" spans="1:26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ht="15.75" customHeight="1" spans="1:26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ht="15.75" customHeight="1" spans="1:26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ht="15.75" customHeight="1" spans="1:26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ht="15.75" customHeight="1" spans="1:26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ht="15.75" customHeight="1" spans="1:26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ht="15.75" customHeight="1" spans="1:26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ht="15.75" customHeight="1" spans="1:26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ht="15.75" customHeight="1" spans="1:26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ht="15.75" customHeight="1" spans="1:26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ht="15.75" customHeight="1" spans="1:26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ht="15.75" customHeight="1" spans="1:26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ht="15.75" customHeight="1" spans="1:26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ht="15.75" customHeight="1" spans="1:26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ht="15.75" customHeight="1" spans="1:26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ht="15.75" customHeight="1" spans="1:26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ht="15.75" customHeight="1" spans="1:26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ht="15.75" customHeight="1" spans="1:26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ht="15.75" customHeight="1" spans="1:26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ht="15.75" customHeight="1" spans="1:26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ht="15.75" customHeight="1" spans="1:26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ht="15.75" customHeight="1" spans="1:26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ht="15.75" customHeight="1" spans="1:26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ht="15.75" customHeight="1" spans="1:26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ht="15.75" customHeight="1" spans="1:26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ht="15.75" customHeight="1" spans="1:26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ht="15.75" customHeight="1" spans="1:26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ht="15.75" customHeight="1" spans="1:26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ht="15.75" customHeight="1" spans="1:26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ht="15.75" customHeight="1" spans="1:26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ht="15.75" customHeight="1" spans="1:26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ht="15.75" customHeight="1" spans="1:26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ht="15.75" customHeight="1" spans="1:26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ht="15.75" customHeight="1" spans="1:26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ht="15.75" customHeight="1" spans="1:26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ht="15.75" customHeight="1" spans="1:26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ht="15.75" customHeight="1" spans="1:26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ht="15.75" customHeight="1" spans="1:26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ht="15.75" customHeight="1" spans="1:26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ht="15.75" customHeight="1" spans="1:26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ht="15.75" customHeight="1" spans="1:26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ht="15.75" customHeight="1" spans="1:26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ht="15.75" customHeight="1" spans="1:26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ht="15.75" customHeight="1" spans="1:26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ht="15.75" customHeight="1" spans="1:26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ht="15.75" customHeight="1" spans="1:26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ht="15.75" customHeight="1" spans="1:26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ht="15.75" customHeight="1" spans="1:26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ht="15.75" customHeight="1" spans="1:26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ht="15.75" customHeight="1" spans="1:26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ht="15.75" customHeight="1" spans="1:26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ht="15.75" customHeight="1" spans="1:26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ht="15.75" customHeight="1" spans="1:26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ht="15.75" customHeight="1" spans="1:26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ht="15.75" customHeight="1" spans="1:26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ht="15.75" customHeight="1" spans="1:26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ht="15.75" customHeight="1" spans="1:26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ht="15.75" customHeight="1" spans="1:26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ht="15.75" customHeight="1" spans="1:26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ht="15.75" customHeight="1" spans="1:26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ht="15.75" customHeight="1" spans="1:26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ht="15.75" customHeight="1" spans="1:26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ht="15.75" customHeight="1" spans="1:26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ht="15.75" customHeight="1" spans="1:26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ht="15.75" customHeight="1" spans="1:26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ht="15.75" customHeight="1" spans="1:26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ht="15.75" customHeight="1" spans="1:26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ht="15.75" customHeight="1" spans="1:26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ht="15.75" customHeight="1" spans="1:26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ht="15.75" customHeight="1" spans="1:26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ht="15.75" customHeight="1" spans="1:26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ht="15.75" customHeight="1" spans="1:26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ht="15.75" customHeight="1" spans="1:26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ht="15.75" customHeight="1" spans="1:26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ht="15.75" customHeight="1" spans="1:26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ht="15.75" customHeight="1" spans="1:26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ht="15.75" customHeight="1" spans="1:26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ht="15.75" customHeight="1" spans="1:26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ht="15.75" customHeight="1" spans="1:26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ht="15.75" customHeight="1" spans="1:26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ht="15.75" customHeight="1" spans="1:26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ht="15.75" customHeight="1" spans="1:26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ht="15.75" customHeight="1" spans="1:26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ht="15.75" customHeight="1" spans="1:26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ht="15.75" customHeight="1" spans="1:26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ht="15.75" customHeight="1" spans="1:26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ht="15.75" customHeight="1" spans="1:26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ht="15.75" customHeight="1" spans="1:26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ht="15.75" customHeight="1" spans="1:26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ht="15.75" customHeight="1" spans="1:26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ht="15.75" customHeight="1" spans="1:26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ht="15.75" customHeight="1" spans="1:26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ht="15.75" customHeight="1" spans="1:26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ht="15.75" customHeight="1" spans="1:26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ht="15.75" customHeight="1" spans="1:26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ht="15.75" customHeight="1" spans="1:26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ht="15.75" customHeight="1" spans="1:26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ht="15.75" customHeight="1" spans="1:26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ht="15.75" customHeight="1" spans="1:26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ht="15.75" customHeight="1" spans="1:26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ht="15.75" customHeight="1" spans="1:26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ht="15.75" customHeight="1" spans="1:26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ht="15.75" customHeight="1" spans="1:26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ht="15.75" customHeight="1" spans="1:26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ht="15.75" customHeight="1" spans="1:26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ht="15.75" customHeight="1" spans="1:26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ht="15.75" customHeight="1" spans="1:26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ht="15.75" customHeight="1" spans="1:26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ht="15.75" customHeight="1" spans="1:26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ht="15.75" customHeight="1" spans="1:26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ht="15.75" customHeight="1" spans="1:26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ht="15.75" customHeight="1" spans="1:26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ht="15.75" customHeight="1" spans="1:26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ht="15.75" customHeight="1" spans="1:26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ht="15.75" customHeight="1" spans="1:26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ht="15.75" customHeight="1" spans="1:26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ht="15.75" customHeight="1" spans="1:26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ht="15.75" customHeight="1" spans="1:26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ht="15.75" customHeight="1" spans="1:26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ht="15.75" customHeight="1" spans="1:26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ht="15.75" customHeight="1" spans="1:26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ht="15.75" customHeight="1" spans="1:26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ht="15.75" customHeight="1" spans="1:26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ht="15.75" customHeight="1" spans="1:26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ht="15.75" customHeight="1" spans="1:26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ht="15.75" customHeight="1" spans="1:26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ht="15.75" customHeight="1" spans="1:26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ht="15.75" customHeight="1" spans="1:26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ht="15.75" customHeight="1" spans="1:26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ht="15.75" customHeight="1" spans="1:26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ht="15.75" customHeight="1" spans="1:26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ht="15.75" customHeight="1" spans="1:26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ht="15.75" customHeight="1" spans="1:26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ht="15.75" customHeight="1" spans="1:26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ht="15.75" customHeight="1" spans="1:26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ht="15.75" customHeight="1" spans="1:26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ht="15.75" customHeight="1" spans="1:26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ht="15.75" customHeight="1" spans="1:26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ht="15.75" customHeight="1" spans="1:26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ht="15.75" customHeight="1" spans="1:26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ht="15.75" customHeight="1" spans="1:26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ht="15.75" customHeight="1" spans="1:26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ht="15.75" customHeight="1" spans="1:26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ht="15.75" customHeight="1" spans="1:26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ht="15.75" customHeight="1" spans="1:26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ht="15.75" customHeight="1" spans="1:26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ht="15.75" customHeight="1" spans="1:26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ht="15.75" customHeight="1" spans="1:26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ht="15.75" customHeight="1" spans="1:26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ht="15.75" customHeight="1" spans="1:26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ht="15.75" customHeight="1" spans="1:26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ht="15.75" customHeight="1" spans="1:26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ht="15.75" customHeight="1" spans="1:26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ht="15.75" customHeight="1" spans="1:26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ht="15.75" customHeight="1" spans="1:26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ht="15.75" customHeight="1" spans="1:26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ht="15.75" customHeight="1" spans="1:26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ht="15.75" customHeight="1" spans="1:26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ht="15.75" customHeight="1" spans="1:26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ht="15.75" customHeight="1" spans="1:26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ht="15.75" customHeight="1" spans="1:26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ht="15.75" customHeight="1" spans="1:26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ht="15.75" customHeight="1" spans="1:26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ht="15.75" customHeight="1" spans="1:26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ht="15.75" customHeight="1" spans="1:26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ht="15.75" customHeight="1" spans="1:26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ht="15.75" customHeight="1" spans="1:26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ht="15.75" customHeight="1" spans="1:26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ht="15.75" customHeight="1" spans="1:26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ht="15.75" customHeight="1" spans="1:26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ht="15.75" customHeight="1" spans="1:26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ht="15.75" customHeight="1" spans="1:26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ht="15.75" customHeight="1" spans="1:26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ht="15.75" customHeight="1" spans="1:26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ht="15.75" customHeight="1" spans="1:26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ht="15.75" customHeight="1" spans="1:26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ht="15.75" customHeight="1" spans="1:26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ht="15.75" customHeight="1" spans="1:26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ht="15.75" customHeight="1" spans="1:26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ht="15.75" customHeight="1" spans="1:26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ht="15.75" customHeight="1" spans="1:26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ht="15.75" customHeight="1" spans="1:26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ht="15.75" customHeight="1" spans="1:26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ht="15.75" customHeight="1" spans="1:26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ht="15.75" customHeight="1" spans="1:26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ht="15.75" customHeight="1" spans="1:26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ht="15.75" customHeight="1" spans="1:26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ht="15.75" customHeight="1" spans="1:26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ht="15.75" customHeight="1" spans="1:26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ht="15.75" customHeight="1" spans="1:26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ht="15.75" customHeight="1" spans="1:26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ht="15.75" customHeight="1" spans="1:26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ht="15.75" customHeight="1" spans="1:26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ht="15.75" customHeight="1" spans="1:26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ht="15.75" customHeight="1" spans="1:26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ht="15.75" customHeight="1" spans="1:26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ht="15.75" customHeight="1" spans="1:26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ht="15.75" customHeight="1" spans="1:26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ht="15.75" customHeight="1" spans="1:26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ht="15.75" customHeight="1" spans="1:26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ht="15.75" customHeight="1" spans="1:26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ht="15.75" customHeight="1" spans="1:26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ht="15.75" customHeight="1" spans="1:26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ht="15.75" customHeight="1" spans="1:26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ht="15.75" customHeight="1" spans="1:26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ht="15.75" customHeight="1" spans="1:26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ht="15.75" customHeight="1" spans="1:26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ht="15.75" customHeight="1" spans="1:26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ht="15.75" customHeight="1" spans="1:26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ht="15.75" customHeight="1" spans="1:26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ht="15.75" customHeight="1" spans="1:26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ht="15.75" customHeight="1" spans="1:26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ht="15.75" customHeight="1" spans="1:26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ht="15.75" customHeight="1" spans="1:26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ht="15.75" customHeight="1" spans="1:26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ht="15.75" customHeight="1" spans="1:26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ht="15.75" customHeight="1" spans="1:26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ht="15.75" customHeight="1" spans="1:26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ht="15.75" customHeight="1" spans="1:26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ht="15.75" customHeight="1" spans="1:26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ht="15.75" customHeight="1" spans="1:26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ht="15.75" customHeight="1" spans="1:26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ht="15.75" customHeight="1" spans="1:26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ht="15.75" customHeight="1" spans="1:26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ht="15.75" customHeight="1" spans="1:26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ht="15.75" customHeight="1" spans="1:26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ht="15.75" customHeight="1" spans="1:26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ht="15.75" customHeight="1" spans="1:26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ht="15.75" customHeight="1" spans="1:26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ht="15.75" customHeight="1" spans="1:26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ht="15.75" customHeight="1" spans="1:26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ht="15.75" customHeight="1" spans="1:26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ht="15.75" customHeight="1" spans="1:26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ht="15.75" customHeight="1" spans="1:26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ht="15.75" customHeight="1" spans="1:26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ht="15.75" customHeight="1" spans="1:26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ht="15.75" customHeight="1" spans="1:26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ht="15.75" customHeight="1" spans="1:26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ht="15.75" customHeight="1" spans="1:26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ht="15.75" customHeight="1" spans="1:26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ht="15.75" customHeight="1" spans="1:26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ht="15.75" customHeight="1" spans="1:26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ht="15.75" customHeight="1" spans="1:26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ht="15.75" customHeight="1" spans="1:26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ht="15.75" customHeight="1" spans="1:26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ht="15.75" customHeight="1" spans="1:26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ht="15.75" customHeight="1" spans="1:26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ht="15.75" customHeight="1" spans="1:26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ht="15.75" customHeight="1" spans="1:26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ht="15.75" customHeight="1" spans="1:26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ht="15.75" customHeight="1" spans="1:26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ht="15.75" customHeight="1" spans="1:26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ht="15.75" customHeight="1" spans="1:26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ht="15.75" customHeight="1" spans="1:26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ht="15.75" customHeight="1" spans="1:26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ht="15.75" customHeight="1" spans="1:26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ht="15.75" customHeight="1" spans="1:26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ht="15.75" customHeight="1" spans="1:26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ht="15.75" customHeight="1" spans="1:26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ht="15.75" customHeight="1" spans="1:26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ht="15.75" customHeight="1" spans="1:26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ht="15.75" customHeight="1" spans="1:26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ht="15.75" customHeight="1" spans="1:26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ht="15.75" customHeight="1" spans="1:26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ht="15.75" customHeight="1" spans="1:26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ht="15.75" customHeight="1" spans="1:26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ht="15.75" customHeight="1" spans="1:26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ht="15.75" customHeight="1" spans="1:26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ht="15.75" customHeight="1" spans="1:26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ht="15.75" customHeight="1" spans="1:26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ht="15.75" customHeight="1" spans="1:26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ht="15.75" customHeight="1" spans="1:26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ht="15.75" customHeight="1" spans="1:26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ht="15.75" customHeight="1" spans="1:26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ht="15.75" customHeight="1" spans="1:26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ht="15.75" customHeight="1" spans="1:26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ht="15.75" customHeight="1" spans="1:26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ht="15.75" customHeight="1" spans="1:26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ht="15.75" customHeight="1" spans="1:26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ht="15.75" customHeight="1" spans="1:26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ht="15.75" customHeight="1" spans="1:26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ht="15.75" customHeight="1" spans="1:26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ht="15.75" customHeight="1" spans="1:26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ht="15.75" customHeight="1" spans="1:26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ht="15.75" customHeight="1" spans="1:26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ht="15.75" customHeight="1" spans="1:26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ht="15.75" customHeight="1" spans="1:26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ht="15.75" customHeight="1" spans="1:26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ht="15.75" customHeight="1" spans="1:26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ht="15.75" customHeight="1" spans="1:26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ht="15.75" customHeight="1" spans="1:26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ht="15.75" customHeight="1" spans="1:26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mergeCells count="5">
    <mergeCell ref="B1:D1"/>
    <mergeCell ref="A1:A3"/>
    <mergeCell ref="D2:D3"/>
    <mergeCell ref="E1:E3"/>
    <mergeCell ref="F1:F3"/>
  </mergeCells>
  <pageMargins left="0.511811024" right="0.511811024" top="0.787401575" bottom="0.7874015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selection activeCell="A1" sqref="A1:A3"/>
    </sheetView>
  </sheetViews>
  <sheetFormatPr defaultColWidth="14.4285714285714" defaultRowHeight="15" customHeight="1"/>
  <cols>
    <col min="1" max="1" width="75.1428571428571" customWidth="1"/>
    <col min="2" max="2" width="12.1428571428571" customWidth="1"/>
    <col min="3" max="3" width="8" customWidth="1"/>
    <col min="4" max="4" width="12.1428571428571" customWidth="1"/>
    <col min="5" max="26" width="8.85714285714286" customWidth="1"/>
  </cols>
  <sheetData>
    <row r="1" spans="1:26">
      <c r="A1" s="65" t="s">
        <v>0</v>
      </c>
      <c r="B1" s="66" t="s">
        <v>19</v>
      </c>
      <c r="C1" s="67"/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>
      <c r="A2" s="70"/>
      <c r="B2" s="71" t="s">
        <v>4</v>
      </c>
      <c r="C2" s="71" t="s">
        <v>5</v>
      </c>
      <c r="D2" s="72" t="s">
        <v>6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>
      <c r="A3" s="73"/>
      <c r="B3" s="71" t="s">
        <v>7</v>
      </c>
      <c r="C3" s="71" t="s">
        <v>8</v>
      </c>
      <c r="D3" s="7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>
      <c r="A4" s="60" t="s">
        <v>9</v>
      </c>
      <c r="B4" s="75">
        <f>48445938</f>
        <v>48445938</v>
      </c>
      <c r="C4" s="76">
        <f t="shared" ref="C4:C12" si="0">(B4/B$13)*100</f>
        <v>98.5820013201532</v>
      </c>
      <c r="D4" s="77">
        <f t="shared" ref="D4:D12" si="1">B4</f>
        <v>48445938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ht="27.75" customHeight="1" spans="1:26">
      <c r="A5" s="60" t="s">
        <v>10</v>
      </c>
      <c r="B5" s="75">
        <v>41703</v>
      </c>
      <c r="C5" s="76">
        <f t="shared" si="0"/>
        <v>0.084860885572168</v>
      </c>
      <c r="D5" s="77">
        <f t="shared" si="1"/>
        <v>41703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ht="17.25" customHeight="1" spans="1:26">
      <c r="A6" s="60" t="s">
        <v>11</v>
      </c>
      <c r="B6" s="75">
        <v>41703</v>
      </c>
      <c r="C6" s="76">
        <f t="shared" si="0"/>
        <v>0.084860885572168</v>
      </c>
      <c r="D6" s="77">
        <f t="shared" si="1"/>
        <v>41703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ht="27.75" customHeight="1" spans="1:26">
      <c r="A7" s="60" t="s">
        <v>12</v>
      </c>
      <c r="B7" s="75">
        <v>110997</v>
      </c>
      <c r="C7" s="76">
        <f t="shared" si="0"/>
        <v>0.225866333737475</v>
      </c>
      <c r="D7" s="77">
        <f t="shared" si="1"/>
        <v>110997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spans="1:26">
      <c r="A8" s="60" t="s">
        <v>13</v>
      </c>
      <c r="B8" s="75">
        <v>4062</v>
      </c>
      <c r="C8" s="76">
        <f t="shared" si="0"/>
        <v>0.00826571031326635</v>
      </c>
      <c r="D8" s="77">
        <f t="shared" si="1"/>
        <v>4062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>
      <c r="A9" s="60" t="s">
        <v>14</v>
      </c>
      <c r="B9" s="75">
        <v>4062</v>
      </c>
      <c r="C9" s="76">
        <f t="shared" si="0"/>
        <v>0.00826571031326635</v>
      </c>
      <c r="D9" s="77">
        <f t="shared" si="1"/>
        <v>4062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spans="1:26">
      <c r="A10" s="60" t="s">
        <v>15</v>
      </c>
      <c r="B10" s="75">
        <v>6702</v>
      </c>
      <c r="C10" s="76">
        <f t="shared" si="0"/>
        <v>0.0136378115508398</v>
      </c>
      <c r="D10" s="77">
        <f t="shared" si="1"/>
        <v>6702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>
      <c r="A11" s="60" t="s">
        <v>16</v>
      </c>
      <c r="B11" s="75">
        <v>486261</v>
      </c>
      <c r="C11" s="76">
        <f t="shared" si="0"/>
        <v>0.989486106016546</v>
      </c>
      <c r="D11" s="77">
        <f t="shared" si="1"/>
        <v>486261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>
      <c r="A12" s="60" t="s">
        <v>17</v>
      </c>
      <c r="B12" s="75">
        <v>1354</v>
      </c>
      <c r="C12" s="76">
        <f t="shared" si="0"/>
        <v>0.00275523677108878</v>
      </c>
      <c r="D12" s="77">
        <f t="shared" si="1"/>
        <v>1354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ht="15.75" spans="1:26">
      <c r="A13" s="78" t="s">
        <v>18</v>
      </c>
      <c r="B13" s="79">
        <f t="shared" ref="B13:D13" si="2">SUM(B4:B12)</f>
        <v>49142782</v>
      </c>
      <c r="C13" s="80">
        <f t="shared" si="2"/>
        <v>100</v>
      </c>
      <c r="D13" s="81">
        <f t="shared" si="2"/>
        <v>49142782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26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spans="1:26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spans="1:26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spans="1:26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spans="1:26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ht="15.75" customHeight="1" spans="1:26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ht="15.75" customHeight="1" spans="1:26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ht="15.75" customHeight="1" spans="1:26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ht="15.75" customHeight="1" spans="1:26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ht="15.75" customHeight="1" spans="1:26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ht="15.75" customHeight="1" spans="1:26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ht="15.75" customHeight="1" spans="1:26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ht="15.75" customHeight="1" spans="1:26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ht="15.75" customHeight="1" spans="1:26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ht="15.75" customHeight="1" spans="1:26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ht="15.75" customHeight="1" spans="1:26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ht="15.75" customHeight="1" spans="1:26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ht="15.75" customHeight="1" spans="1:26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ht="15.75" customHeight="1" spans="1:26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ht="15.75" customHeight="1" spans="1:26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ht="15.75" customHeight="1" spans="1:26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ht="15.75" customHeight="1" spans="1:26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ht="15.75" customHeight="1" spans="1:26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ht="15.75" customHeight="1" spans="1:26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ht="15.75" customHeight="1" spans="1:26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ht="15.75" customHeight="1" spans="1:26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ht="15.75" customHeight="1" spans="1:26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ht="15.75" customHeight="1" spans="1:26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ht="15.75" customHeight="1" spans="1:26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ht="15.75" customHeight="1" spans="1:26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ht="15.75" customHeight="1" spans="1:26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ht="15.75" customHeight="1" spans="1:26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15.75" customHeight="1" spans="1:26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ht="15.75" customHeight="1" spans="1:26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ht="15.75" customHeight="1" spans="1:26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ht="15.75" customHeight="1" spans="1:26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ht="15.75" customHeight="1" spans="1:26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ht="15.75" customHeight="1" spans="1:26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15.75" customHeight="1" spans="1:26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15.75" customHeight="1" spans="1:26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15.75" customHeight="1" spans="1:26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15.75" customHeight="1" spans="1:26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ht="15.75" customHeight="1" spans="1:26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ht="15.75" customHeight="1" spans="1:26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ht="15.75" customHeight="1" spans="1:26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ht="15.75" customHeight="1" spans="1:26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ht="15.75" customHeight="1" spans="1:26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ht="15.75" customHeight="1" spans="1:26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15.75" customHeight="1" spans="1:26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ht="15.75" customHeight="1" spans="1:26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ht="15.75" customHeight="1" spans="1:26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ht="15.75" customHeight="1" spans="1:26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ht="15.75" customHeight="1" spans="1:26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ht="15.75" customHeight="1" spans="1:26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ht="15.75" customHeight="1" spans="1:26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ht="15.75" customHeight="1" spans="1:26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ht="15.75" customHeight="1" spans="1:26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ht="15.75" customHeight="1" spans="1:26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ht="15.75" customHeight="1" spans="1:26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ht="15.75" customHeight="1" spans="1:26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ht="15.75" customHeight="1" spans="1:26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ht="15.75" customHeight="1" spans="1:26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ht="15.75" customHeight="1" spans="1:26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ht="15.75" customHeight="1" spans="1:26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ht="15.75" customHeight="1" spans="1:26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ht="15.75" customHeight="1" spans="1:26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ht="15.75" customHeight="1" spans="1:26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ht="15.75" customHeight="1" spans="1:26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ht="15.75" customHeight="1" spans="1:26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ht="15.75" customHeight="1" spans="1:26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ht="15.75" customHeight="1" spans="1:26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ht="15.75" customHeight="1" spans="1:26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ht="15.75" customHeight="1" spans="1:26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ht="15.75" customHeight="1" spans="1:26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ht="15.75" customHeight="1" spans="1:26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ht="15.75" customHeight="1" spans="1:26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ht="15.75" customHeight="1" spans="1:26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ht="15.75" customHeight="1" spans="1:26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ht="15.75" customHeight="1" spans="1:26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ht="15.75" customHeight="1" spans="1:26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ht="15.75" customHeight="1" spans="1:26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ht="15.75" customHeight="1" spans="1:26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ht="15.75" customHeight="1" spans="1:26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ht="15.75" customHeight="1" spans="1:26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ht="15.75" customHeight="1" spans="1:26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ht="15.75" customHeight="1" spans="1:26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ht="15.75" customHeight="1" spans="1:26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ht="15.75" customHeight="1" spans="1:26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ht="15.75" customHeight="1" spans="1:26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ht="15.75" customHeight="1" spans="1:26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ht="15.75" customHeight="1" spans="1:26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ht="15.75" customHeight="1" spans="1:26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ht="15.75" customHeight="1" spans="1:26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ht="15.75" customHeight="1" spans="1:26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ht="15.75" customHeight="1" spans="1:26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ht="15.75" customHeight="1" spans="1:26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ht="15.75" customHeight="1" spans="1:26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ht="15.75" customHeight="1" spans="1:26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ht="15.75" customHeight="1" spans="1:26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ht="15.75" customHeight="1" spans="1:26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ht="15.75" customHeight="1" spans="1:26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ht="15.75" customHeight="1" spans="1:26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ht="15.75" customHeight="1" spans="1:26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ht="15.75" customHeight="1" spans="1:26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ht="15.75" customHeight="1" spans="1:26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ht="15.75" customHeight="1" spans="1:26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ht="15.75" customHeight="1" spans="1:26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ht="15.75" customHeight="1" spans="1:26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ht="15.75" customHeight="1" spans="1:26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ht="15.75" customHeight="1" spans="1:26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ht="15.75" customHeight="1" spans="1:26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ht="15.75" customHeight="1" spans="1:26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ht="15.75" customHeight="1" spans="1:26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ht="15.75" customHeight="1" spans="1:26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ht="15.75" customHeight="1" spans="1:26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ht="15.75" customHeight="1" spans="1:26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ht="15.75" customHeight="1" spans="1:26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ht="15.75" customHeight="1" spans="1:26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ht="15.75" customHeight="1" spans="1:26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ht="15.75" customHeight="1" spans="1:26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ht="15.75" customHeight="1" spans="1:26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ht="15.75" customHeight="1" spans="1:26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ht="15.75" customHeight="1" spans="1:26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ht="15.75" customHeight="1" spans="1:26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ht="15.75" customHeight="1" spans="1:26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ht="15.75" customHeight="1" spans="1:26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ht="15.75" customHeight="1" spans="1:26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ht="15.75" customHeight="1" spans="1:26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ht="15.75" customHeight="1" spans="1:26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ht="15.75" customHeight="1" spans="1:26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ht="15.75" customHeight="1" spans="1:26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ht="15.75" customHeight="1" spans="1:26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ht="15.75" customHeight="1" spans="1:26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ht="15.75" customHeight="1" spans="1:26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ht="15.75" customHeight="1" spans="1:26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ht="15.75" customHeight="1" spans="1:26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ht="15.75" customHeight="1" spans="1:26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ht="15.75" customHeight="1" spans="1:26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ht="15.75" customHeight="1" spans="1:26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ht="15.75" customHeight="1" spans="1:26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ht="15.75" customHeight="1" spans="1:26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ht="15.75" customHeight="1" spans="1:26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ht="15.75" customHeight="1" spans="1:26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ht="15.75" customHeight="1" spans="1:26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ht="15.75" customHeight="1" spans="1:26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ht="15.75" customHeight="1" spans="1:26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ht="15.75" customHeight="1" spans="1:26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ht="15.75" customHeight="1" spans="1:26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ht="15.75" customHeight="1" spans="1:26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ht="15.75" customHeight="1" spans="1:26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ht="15.75" customHeight="1" spans="1:26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ht="15.75" customHeight="1" spans="1:26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ht="15.75" customHeight="1" spans="1:26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ht="15.75" customHeight="1" spans="1:26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ht="15.75" customHeight="1" spans="1:26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ht="15.75" customHeight="1" spans="1:26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ht="15.75" customHeight="1" spans="1:26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ht="15.75" customHeight="1" spans="1:26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ht="15.75" customHeight="1" spans="1:26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ht="15.75" customHeight="1" spans="1:26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ht="15.75" customHeight="1" spans="1:26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ht="15.75" customHeight="1" spans="1:26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ht="15.75" customHeight="1" spans="1:26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ht="15.75" customHeight="1" spans="1:26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ht="15.75" customHeight="1" spans="1:26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ht="15.75" customHeight="1" spans="1:26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ht="15.75" customHeight="1" spans="1:26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ht="15.75" customHeight="1" spans="1:26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ht="15.75" customHeight="1" spans="1:26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ht="15.75" customHeight="1" spans="1:26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ht="15.75" customHeight="1" spans="1:26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ht="15.75" customHeight="1" spans="1:26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ht="15.75" customHeight="1" spans="1:26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ht="15.75" customHeight="1" spans="1:26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ht="15.75" customHeight="1" spans="1:26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ht="15.75" customHeight="1" spans="1:26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ht="15.75" customHeight="1" spans="1:26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ht="15.75" customHeight="1" spans="1:26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ht="15.75" customHeight="1" spans="1:26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ht="15.75" customHeight="1" spans="1:26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ht="15.75" customHeight="1" spans="1:26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ht="15.75" customHeight="1" spans="1:26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ht="15.75" customHeight="1" spans="1:26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ht="15.75" customHeight="1" spans="1:26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ht="15.75" customHeight="1" spans="1:26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ht="15.75" customHeight="1" spans="1:26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ht="15.75" customHeight="1" spans="1:26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ht="15.75" customHeight="1" spans="1:26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ht="15.75" customHeight="1" spans="1:26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ht="15.75" customHeight="1" spans="1:26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ht="15.75" customHeight="1" spans="1:26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ht="15.75" customHeight="1" spans="1:26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ht="15.75" customHeight="1" spans="1:26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ht="15.75" customHeight="1" spans="1:26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ht="15.75" customHeight="1" spans="1:26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ht="15.75" customHeight="1" spans="1:26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ht="15.75" customHeight="1" spans="1:26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ht="15.75" customHeight="1" spans="1:26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ht="15.75" customHeight="1" spans="1:26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ht="15.75" customHeight="1" spans="1:26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ht="15.75" customHeight="1" spans="1:26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ht="15.75" customHeight="1" spans="1:26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ht="15.75" customHeight="1" spans="1:26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ht="15.75" customHeight="1" spans="1:26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ht="15.75" customHeight="1" spans="1:26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ht="15.75" customHeight="1" spans="1:26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ht="15.75" customHeight="1" spans="1:26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ht="15.75" customHeight="1" spans="1:26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ht="15.75" customHeight="1" spans="1:26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ht="15.75" customHeight="1" spans="1:26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ht="15.75" customHeight="1" spans="1:26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ht="15.75" customHeight="1" spans="1:26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ht="15.75" customHeight="1" spans="1:26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ht="15.75" customHeight="1" spans="1:26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ht="15.75" customHeight="1" spans="1:26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ht="15.75" customHeight="1" spans="1:26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ht="15.75" customHeight="1" spans="1:26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ht="15.75" customHeight="1" spans="1:26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ht="15.75" customHeight="1" spans="1:26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ht="15.75" customHeight="1" spans="1:26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ht="15.75" customHeight="1" spans="1:26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ht="15.75" customHeight="1" spans="1:26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ht="15.75" customHeight="1" spans="1:26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ht="15.75" customHeight="1" spans="1:26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ht="15.75" customHeight="1" spans="1:26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ht="15.75" customHeight="1" spans="1:26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ht="15.75" customHeight="1" spans="1:26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ht="15.75" customHeight="1" spans="1:26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ht="15.75" customHeight="1" spans="1:26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ht="15.75" customHeight="1" spans="1:26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ht="15.75" customHeight="1" spans="1:26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ht="15.75" customHeight="1" spans="1:26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ht="15.75" customHeight="1" spans="1:26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ht="15.75" customHeight="1" spans="1:26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ht="15.75" customHeight="1" spans="1:26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ht="15.75" customHeight="1" spans="1:26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ht="15.75" customHeight="1" spans="1:26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ht="15.75" customHeight="1" spans="1:26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ht="15.75" customHeight="1" spans="1:26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ht="15.75" customHeight="1" spans="1:26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ht="15.75" customHeight="1" spans="1:26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ht="15.75" customHeight="1" spans="1:26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ht="15.75" customHeight="1" spans="1:26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ht="15.75" customHeight="1" spans="1:26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ht="15.75" customHeight="1" spans="1:26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ht="15.75" customHeight="1" spans="1:26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ht="15.75" customHeight="1" spans="1:26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ht="15.75" customHeight="1" spans="1:26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ht="15.75" customHeight="1" spans="1:26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ht="15.75" customHeight="1" spans="1:26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ht="15.75" customHeight="1" spans="1:26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ht="15.75" customHeight="1" spans="1:26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ht="15.75" customHeight="1" spans="1:26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ht="15.75" customHeight="1" spans="1:26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ht="15.75" customHeight="1" spans="1:26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ht="15.75" customHeight="1" spans="1:26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ht="15.75" customHeight="1" spans="1:26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ht="15.75" customHeight="1" spans="1:26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ht="15.75" customHeight="1" spans="1:26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ht="15.75" customHeight="1" spans="1:26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ht="15.75" customHeight="1" spans="1:26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ht="15.75" customHeight="1" spans="1:26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ht="15.75" customHeight="1" spans="1:26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ht="15.75" customHeight="1" spans="1:26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ht="15.75" customHeight="1" spans="1:26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ht="15.75" customHeight="1" spans="1:26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ht="15.75" customHeight="1" spans="1:26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ht="15.75" customHeight="1" spans="1:26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ht="15.75" customHeight="1" spans="1:26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ht="15.75" customHeight="1" spans="1:26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ht="15.75" customHeight="1" spans="1:26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ht="15.75" customHeight="1" spans="1:26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ht="15.75" customHeight="1" spans="1:26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ht="15.75" customHeight="1" spans="1:26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ht="15.75" customHeight="1" spans="1:26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ht="15.75" customHeight="1" spans="1:26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ht="15.75" customHeight="1" spans="1:26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ht="15.75" customHeight="1" spans="1:26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ht="15.75" customHeight="1" spans="1:26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ht="15.75" customHeight="1" spans="1:26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ht="15.75" customHeight="1" spans="1:26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ht="15.75" customHeight="1" spans="1:26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ht="15.75" customHeight="1" spans="1:26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ht="15.75" customHeight="1" spans="1:26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ht="15.75" customHeight="1" spans="1:26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ht="15.75" customHeight="1" spans="1:26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ht="15.75" customHeight="1" spans="1:26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ht="15.75" customHeight="1" spans="1:26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ht="15.75" customHeight="1" spans="1:26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ht="15.75" customHeight="1" spans="1:26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ht="15.75" customHeight="1" spans="1:26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ht="15.75" customHeight="1" spans="1:26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ht="15.75" customHeight="1" spans="1:26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ht="15.75" customHeight="1" spans="1:26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ht="15.75" customHeight="1" spans="1:26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ht="15.75" customHeight="1" spans="1:26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ht="15.75" customHeight="1" spans="1:26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ht="15.75" customHeight="1" spans="1:26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ht="15.75" customHeight="1" spans="1:26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ht="15.75" customHeight="1" spans="1:26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ht="15.75" customHeight="1" spans="1:26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ht="15.75" customHeight="1" spans="1:26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ht="15.75" customHeight="1" spans="1:26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ht="15.75" customHeight="1" spans="1:26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ht="15.75" customHeight="1" spans="1:26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ht="15.75" customHeight="1" spans="1:26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ht="15.75" customHeight="1" spans="1:26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ht="15.75" customHeight="1" spans="1:26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ht="15.75" customHeight="1" spans="1:26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ht="15.75" customHeight="1" spans="1:26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ht="15.75" customHeight="1" spans="1:26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ht="15.75" customHeight="1" spans="1:26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ht="15.75" customHeight="1" spans="1:26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ht="15.75" customHeight="1" spans="1:26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ht="15.75" customHeight="1" spans="1:26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ht="15.75" customHeight="1" spans="1:26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ht="15.75" customHeight="1" spans="1:26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ht="15.75" customHeight="1" spans="1:26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ht="15.75" customHeight="1" spans="1:26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ht="15.75" customHeight="1" spans="1:26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ht="15.75" customHeight="1" spans="1:26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ht="15.75" customHeight="1" spans="1:26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ht="15.75" customHeight="1" spans="1:26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ht="15.75" customHeight="1" spans="1:26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ht="15.75" customHeight="1" spans="1:26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ht="15.75" customHeight="1" spans="1:26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ht="15.75" customHeight="1" spans="1:26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ht="15.75" customHeight="1" spans="1:26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ht="15.75" customHeight="1" spans="1:26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ht="15.75" customHeight="1" spans="1:26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ht="15.75" customHeight="1" spans="1:26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ht="15.75" customHeight="1" spans="1:26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ht="15.75" customHeight="1" spans="1:26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ht="15.75" customHeight="1" spans="1:26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ht="15.75" customHeight="1" spans="1:26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ht="15.75" customHeight="1" spans="1:26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ht="15.75" customHeight="1" spans="1:26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ht="15.75" customHeight="1" spans="1:26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ht="15.75" customHeight="1" spans="1:26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ht="15.75" customHeight="1" spans="1:26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ht="15.75" customHeight="1" spans="1:26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ht="15.75" customHeight="1" spans="1:26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ht="15.75" customHeight="1" spans="1:26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ht="15.75" customHeight="1" spans="1:26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ht="15.75" customHeight="1" spans="1:26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ht="15.75" customHeight="1" spans="1:26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ht="15.75" customHeight="1" spans="1:26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ht="15.75" customHeight="1" spans="1:26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ht="15.75" customHeight="1" spans="1:26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ht="15.75" customHeight="1" spans="1:26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ht="15.75" customHeight="1" spans="1:26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ht="15.75" customHeight="1" spans="1:26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ht="15.75" customHeight="1" spans="1:26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ht="15.75" customHeight="1" spans="1:26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ht="15.75" customHeight="1" spans="1:26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ht="15.75" customHeight="1" spans="1:26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ht="15.75" customHeight="1" spans="1:26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ht="15.75" customHeight="1" spans="1:26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ht="15.75" customHeight="1" spans="1:26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ht="15.75" customHeight="1" spans="1:26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ht="15.75" customHeight="1" spans="1:26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ht="15.75" customHeight="1" spans="1:26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ht="15.75" customHeight="1" spans="1:26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ht="15.75" customHeight="1" spans="1:26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ht="15.75" customHeight="1" spans="1:26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ht="15.75" customHeight="1" spans="1:26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ht="15.75" customHeight="1" spans="1:26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ht="15.75" customHeight="1" spans="1:26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ht="15.75" customHeight="1" spans="1:26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ht="15.75" customHeight="1" spans="1:26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ht="15.75" customHeight="1" spans="1:26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ht="15.75" customHeight="1" spans="1:26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ht="15.75" customHeight="1" spans="1:26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ht="15.75" customHeight="1" spans="1:26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ht="15.75" customHeight="1" spans="1:26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ht="15.75" customHeight="1" spans="1:26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ht="15.75" customHeight="1" spans="1:26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ht="15.75" customHeight="1" spans="1:26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ht="15.75" customHeight="1" spans="1:26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ht="15.75" customHeight="1" spans="1:26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ht="15.75" customHeight="1" spans="1:26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ht="15.75" customHeight="1" spans="1:26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ht="15.75" customHeight="1" spans="1:26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ht="15.75" customHeight="1" spans="1:26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ht="15.75" customHeight="1" spans="1:26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ht="15.75" customHeight="1" spans="1:26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ht="15.75" customHeight="1" spans="1:26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ht="15.75" customHeight="1" spans="1:26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ht="15.75" customHeight="1" spans="1:26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ht="15.75" customHeight="1" spans="1:26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ht="15.75" customHeight="1" spans="1:26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ht="15.75" customHeight="1" spans="1:26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ht="15.75" customHeight="1" spans="1:26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ht="15.75" customHeight="1" spans="1:26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ht="15.75" customHeight="1" spans="1:26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ht="15.75" customHeight="1" spans="1:26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ht="15.75" customHeight="1" spans="1:26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ht="15.75" customHeight="1" spans="1:26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ht="15.75" customHeight="1" spans="1:26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ht="15.75" customHeight="1" spans="1:26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ht="15.75" customHeight="1" spans="1:26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ht="15.75" customHeight="1" spans="1:26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ht="15.75" customHeight="1" spans="1:26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ht="15.75" customHeight="1" spans="1:26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ht="15.75" customHeight="1" spans="1:26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ht="15.75" customHeight="1" spans="1:26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ht="15.75" customHeight="1" spans="1:26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ht="15.75" customHeight="1" spans="1:26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ht="15.75" customHeight="1" spans="1:26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ht="15.75" customHeight="1" spans="1:26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ht="15.75" customHeight="1" spans="1:26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ht="15.75" customHeight="1" spans="1:26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ht="15.75" customHeight="1" spans="1:26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ht="15.75" customHeight="1" spans="1:26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ht="15.75" customHeight="1" spans="1:26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ht="15.75" customHeight="1" spans="1:26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ht="15.75" customHeight="1" spans="1:26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ht="15.75" customHeight="1" spans="1:26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ht="15.75" customHeight="1" spans="1:26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ht="15.75" customHeight="1" spans="1:26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ht="15.75" customHeight="1" spans="1:26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ht="15.75" customHeight="1" spans="1:26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ht="15.75" customHeight="1" spans="1:26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ht="15.75" customHeight="1" spans="1:26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ht="15.75" customHeight="1" spans="1:26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ht="15.75" customHeight="1" spans="1:26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ht="15.75" customHeight="1" spans="1:26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ht="15.75" customHeight="1" spans="1:26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ht="15.75" customHeight="1" spans="1:26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ht="15.75" customHeight="1" spans="1:26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ht="15.75" customHeight="1" spans="1:26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ht="15.75" customHeight="1" spans="1:26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ht="15.75" customHeight="1" spans="1:26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ht="15.75" customHeight="1" spans="1:26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ht="15.75" customHeight="1" spans="1:26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ht="15.75" customHeight="1" spans="1:26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ht="15.75" customHeight="1" spans="1:26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ht="15.75" customHeight="1" spans="1:26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ht="15.75" customHeight="1" spans="1:26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ht="15.75" customHeight="1" spans="1:26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ht="15.75" customHeight="1" spans="1:26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ht="15.75" customHeight="1" spans="1:26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ht="15.75" customHeight="1" spans="1:26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ht="15.75" customHeight="1" spans="1:26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ht="15.75" customHeight="1" spans="1:26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ht="15.75" customHeight="1" spans="1:26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ht="15.75" customHeight="1" spans="1:26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ht="15.75" customHeight="1" spans="1:26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ht="15.75" customHeight="1" spans="1:26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ht="15.75" customHeight="1" spans="1:26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ht="15.75" customHeight="1" spans="1:26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ht="15.75" customHeight="1" spans="1:26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ht="15.75" customHeight="1" spans="1:26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ht="15.75" customHeight="1" spans="1:26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ht="15.75" customHeight="1" spans="1:26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ht="15.75" customHeight="1" spans="1:26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ht="15.75" customHeight="1" spans="1:26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ht="15.75" customHeight="1" spans="1:26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ht="15.75" customHeight="1" spans="1:26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ht="15.75" customHeight="1" spans="1:26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ht="15.75" customHeight="1" spans="1:26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ht="15.75" customHeight="1" spans="1:26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ht="15.75" customHeight="1" spans="1:26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ht="15.75" customHeight="1" spans="1:26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ht="15.75" customHeight="1" spans="1:26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ht="15.75" customHeight="1" spans="1:26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ht="15.75" customHeight="1" spans="1:26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ht="15.75" customHeight="1" spans="1:26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ht="15.75" customHeight="1" spans="1:26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ht="15.75" customHeight="1" spans="1:26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ht="15.75" customHeight="1" spans="1:26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ht="15.75" customHeight="1" spans="1:26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ht="15.75" customHeight="1" spans="1:26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ht="15.75" customHeight="1" spans="1:26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ht="15.75" customHeight="1" spans="1:26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ht="15.75" customHeight="1" spans="1:26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ht="15.75" customHeight="1" spans="1:26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ht="15.75" customHeight="1" spans="1:26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ht="15.75" customHeight="1" spans="1:26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ht="15.75" customHeight="1" spans="1:26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ht="15.75" customHeight="1" spans="1:26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ht="15.75" customHeight="1" spans="1:26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ht="15.75" customHeight="1" spans="1:26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ht="15.75" customHeight="1" spans="1:26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ht="15.75" customHeight="1" spans="1:26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ht="15.75" customHeight="1" spans="1:26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ht="15.75" customHeight="1" spans="1:26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ht="15.75" customHeight="1" spans="1:26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ht="15.75" customHeight="1" spans="1:26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ht="15.75" customHeight="1" spans="1:26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ht="15.75" customHeight="1" spans="1:26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ht="15.75" customHeight="1" spans="1:26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ht="15.75" customHeight="1" spans="1:26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ht="15.75" customHeight="1" spans="1:26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ht="15.75" customHeight="1" spans="1:26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ht="15.75" customHeight="1" spans="1:26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ht="15.75" customHeight="1" spans="1:26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ht="15.75" customHeight="1" spans="1:26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ht="15.75" customHeight="1" spans="1:26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ht="15.75" customHeight="1" spans="1:26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ht="15.75" customHeight="1" spans="1:26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ht="15.75" customHeight="1" spans="1:26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ht="15.75" customHeight="1" spans="1:26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ht="15.75" customHeight="1" spans="1:26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ht="15.75" customHeight="1" spans="1:26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ht="15.75" customHeight="1" spans="1:26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ht="15.75" customHeight="1" spans="1:26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ht="15.75" customHeight="1" spans="1:26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ht="15.75" customHeight="1" spans="1:26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ht="15.75" customHeight="1" spans="1:26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ht="15.75" customHeight="1" spans="1:26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ht="15.75" customHeight="1" spans="1:26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ht="15.75" customHeight="1" spans="1:26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ht="15.75" customHeight="1" spans="1:26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ht="15.75" customHeight="1" spans="1:26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ht="15.75" customHeight="1" spans="1:26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ht="15.75" customHeight="1" spans="1:26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ht="15.75" customHeight="1" spans="1:26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ht="15.75" customHeight="1" spans="1:26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ht="15.75" customHeight="1" spans="1:26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ht="15.75" customHeight="1" spans="1:26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ht="15.75" customHeight="1" spans="1:26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ht="15.75" customHeight="1" spans="1:26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ht="15.75" customHeight="1" spans="1:26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ht="15.75" customHeight="1" spans="1:26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ht="15.75" customHeight="1" spans="1:26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ht="15.75" customHeight="1" spans="1:26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ht="15.75" customHeight="1" spans="1:26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ht="15.75" customHeight="1" spans="1:26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ht="15.75" customHeight="1" spans="1:26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ht="15.75" customHeight="1" spans="1:26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ht="15.75" customHeight="1" spans="1:26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ht="15.75" customHeight="1" spans="1:26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ht="15.75" customHeight="1" spans="1:26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ht="15.75" customHeight="1" spans="1:26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ht="15.75" customHeight="1" spans="1:26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ht="15.75" customHeight="1" spans="1:26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ht="15.75" customHeight="1" spans="1:26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ht="15.75" customHeight="1" spans="1:26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ht="15.75" customHeight="1" spans="1:26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ht="15.75" customHeight="1" spans="1:26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ht="15.75" customHeight="1" spans="1:26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ht="15.75" customHeight="1" spans="1:26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ht="15.75" customHeight="1" spans="1:26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ht="15.75" customHeight="1" spans="1:26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ht="15.75" customHeight="1" spans="1:26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ht="15.75" customHeight="1" spans="1:26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ht="15.75" customHeight="1" spans="1:26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ht="15.75" customHeight="1" spans="1:26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ht="15.75" customHeight="1" spans="1:26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ht="15.75" customHeight="1" spans="1:26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ht="15.75" customHeight="1" spans="1:26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ht="15.75" customHeight="1" spans="1:26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ht="15.75" customHeight="1" spans="1:26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ht="15.75" customHeight="1" spans="1:26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ht="15.75" customHeight="1" spans="1:26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ht="15.75" customHeight="1" spans="1:26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ht="15.75" customHeight="1" spans="1:26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ht="15.75" customHeight="1" spans="1:26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ht="15.75" customHeight="1" spans="1:26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ht="15.75" customHeight="1" spans="1:26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ht="15.75" customHeight="1" spans="1:26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ht="15.75" customHeight="1" spans="1:26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ht="15.75" customHeight="1" spans="1:26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ht="15.75" customHeight="1" spans="1:26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ht="15.75" customHeight="1" spans="1:26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ht="15.75" customHeight="1" spans="1:26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ht="15.75" customHeight="1" spans="1:26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ht="15.75" customHeight="1" spans="1:26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ht="15.75" customHeight="1" spans="1:26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ht="15.75" customHeight="1" spans="1:26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ht="15.75" customHeight="1" spans="1:26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ht="15.75" customHeight="1" spans="1:26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ht="15.75" customHeight="1" spans="1:26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ht="15.75" customHeight="1" spans="1:26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ht="15.75" customHeight="1" spans="1:26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ht="15.75" customHeight="1" spans="1:26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ht="15.75" customHeight="1" spans="1:26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ht="15.75" customHeight="1" spans="1:26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ht="15.75" customHeight="1" spans="1:26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ht="15.75" customHeight="1" spans="1:26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ht="15.75" customHeight="1" spans="1:26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ht="15.75" customHeight="1" spans="1:26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ht="15.75" customHeight="1" spans="1:26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ht="15.75" customHeight="1" spans="1:26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ht="15.75" customHeight="1" spans="1:26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ht="15.75" customHeight="1" spans="1:26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ht="15.75" customHeight="1" spans="1:26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ht="15.75" customHeight="1" spans="1:26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ht="15.75" customHeight="1" spans="1:26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ht="15.75" customHeight="1" spans="1:26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ht="15.75" customHeight="1" spans="1:26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ht="15.75" customHeight="1" spans="1:26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ht="15.75" customHeight="1" spans="1:26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ht="15.75" customHeight="1" spans="1:26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ht="15.75" customHeight="1" spans="1:26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ht="15.75" customHeight="1" spans="1:26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ht="15.75" customHeight="1" spans="1:26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ht="15.75" customHeight="1" spans="1:26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ht="15.75" customHeight="1" spans="1:26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ht="15.75" customHeight="1" spans="1:26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ht="15.75" customHeight="1" spans="1:26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ht="15.75" customHeight="1" spans="1:26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ht="15.75" customHeight="1" spans="1:26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ht="15.75" customHeight="1" spans="1:26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ht="15.75" customHeight="1" spans="1:26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ht="15.75" customHeight="1" spans="1:26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ht="15.75" customHeight="1" spans="1:26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ht="15.75" customHeight="1" spans="1:26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ht="15.75" customHeight="1" spans="1:26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ht="15.75" customHeight="1" spans="1:26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ht="15.75" customHeight="1" spans="1:26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ht="15.75" customHeight="1" spans="1:26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ht="15.75" customHeight="1" spans="1:26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ht="15.75" customHeight="1" spans="1:26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ht="15.75" customHeight="1" spans="1:26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ht="15.75" customHeight="1" spans="1:26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ht="15.75" customHeight="1" spans="1:26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ht="15.75" customHeight="1" spans="1:26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ht="15.75" customHeight="1" spans="1:26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ht="15.75" customHeight="1" spans="1:26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ht="15.75" customHeight="1" spans="1:26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ht="15.75" customHeight="1" spans="1:26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ht="15.75" customHeight="1" spans="1:26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ht="15.75" customHeight="1" spans="1:26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ht="15.75" customHeight="1" spans="1:26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ht="15.75" customHeight="1" spans="1:26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ht="15.75" customHeight="1" spans="1:26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ht="15.75" customHeight="1" spans="1:26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ht="15.75" customHeight="1" spans="1:26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ht="15.75" customHeight="1" spans="1:26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ht="15.75" customHeight="1" spans="1:26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ht="15.75" customHeight="1" spans="1:26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ht="15.75" customHeight="1" spans="1:26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ht="15.75" customHeight="1" spans="1:26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ht="15.75" customHeight="1" spans="1:26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ht="15.75" customHeight="1" spans="1:26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ht="15.75" customHeight="1" spans="1:26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ht="15.75" customHeight="1" spans="1:26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ht="15.75" customHeight="1" spans="1:26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ht="15.75" customHeight="1" spans="1:26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ht="15.75" customHeight="1" spans="1:26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ht="15.75" customHeight="1" spans="1:26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ht="15.75" customHeight="1" spans="1:26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ht="15.75" customHeight="1" spans="1:26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ht="15.75" customHeight="1" spans="1:26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ht="15.75" customHeight="1" spans="1:26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ht="15.75" customHeight="1" spans="1:26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ht="15.75" customHeight="1" spans="1:26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ht="15.75" customHeight="1" spans="1:26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ht="15.75" customHeight="1" spans="1:26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ht="15.75" customHeight="1" spans="1:26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ht="15.75" customHeight="1" spans="1:26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ht="15.75" customHeight="1" spans="1:26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ht="15.75" customHeight="1" spans="1:26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ht="15.75" customHeight="1" spans="1:26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ht="15.75" customHeight="1" spans="1:26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ht="15.75" customHeight="1" spans="1:26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ht="15.75" customHeight="1" spans="1:26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ht="15.75" customHeight="1" spans="1:26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ht="15.75" customHeight="1" spans="1:26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ht="15.75" customHeight="1" spans="1:26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ht="15.75" customHeight="1" spans="1:26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ht="15.75" customHeight="1" spans="1:26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ht="15.75" customHeight="1" spans="1:26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ht="15.75" customHeight="1" spans="1:26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ht="15.75" customHeight="1" spans="1:26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ht="15.75" customHeight="1" spans="1:26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ht="15.75" customHeight="1" spans="1:26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ht="15.75" customHeight="1" spans="1:26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ht="15.75" customHeight="1" spans="1:26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ht="15.75" customHeight="1" spans="1:26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ht="15.75" customHeight="1" spans="1:26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ht="15.75" customHeight="1" spans="1:26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ht="15.75" customHeight="1" spans="1:26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ht="15.75" customHeight="1" spans="1:26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ht="15.75" customHeight="1" spans="1:26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ht="15.75" customHeight="1" spans="1:26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ht="15.75" customHeight="1" spans="1:26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ht="15.75" customHeight="1" spans="1:26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ht="15.75" customHeight="1" spans="1:26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ht="15.75" customHeight="1" spans="1:26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ht="15.75" customHeight="1" spans="1:26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ht="15.75" customHeight="1" spans="1:26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ht="15.75" customHeight="1" spans="1:26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ht="15.75" customHeight="1" spans="1:26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ht="15.75" customHeight="1" spans="1:26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ht="15.75" customHeight="1" spans="1:26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ht="15.75" customHeight="1" spans="1:26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ht="15.75" customHeight="1" spans="1:26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ht="15.75" customHeight="1" spans="1:26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ht="15.75" customHeight="1" spans="1:26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ht="15.75" customHeight="1" spans="1:26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ht="15.75" customHeight="1" spans="1:26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ht="15.75" customHeight="1" spans="1:26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ht="15.75" customHeight="1" spans="1:26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ht="15.75" customHeight="1" spans="1:26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ht="15.75" customHeight="1" spans="1:26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ht="15.75" customHeight="1" spans="1:26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ht="15.75" customHeight="1" spans="1:26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ht="15.75" customHeight="1" spans="1:26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ht="15.75" customHeight="1" spans="1:26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ht="15.75" customHeight="1" spans="1:26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ht="15.75" customHeight="1" spans="1:26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ht="15.75" customHeight="1" spans="1:26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ht="15.75" customHeight="1" spans="1:26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ht="15.75" customHeight="1" spans="1:26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ht="15.75" customHeight="1" spans="1:26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ht="15.75" customHeight="1" spans="1:26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ht="15.75" customHeight="1" spans="1:26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ht="15.75" customHeight="1" spans="1:26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ht="15.75" customHeight="1" spans="1:26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ht="15.75" customHeight="1" spans="1:26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ht="15.75" customHeight="1" spans="1:26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ht="15.75" customHeight="1" spans="1:26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ht="15.75" customHeight="1" spans="1:26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ht="15.75" customHeight="1" spans="1:26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ht="15.75" customHeight="1" spans="1:26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ht="15.75" customHeight="1" spans="1:26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ht="15.75" customHeight="1" spans="1:26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ht="15.75" customHeight="1" spans="1:26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ht="15.75" customHeight="1" spans="1:26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ht="15.75" customHeight="1" spans="1:26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ht="15.75" customHeight="1" spans="1:26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ht="15.75" customHeight="1" spans="1:26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ht="15.75" customHeight="1" spans="1:26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ht="15.75" customHeight="1" spans="1:26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ht="15.75" customHeight="1" spans="1:26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ht="15.75" customHeight="1" spans="1:26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ht="15.75" customHeight="1" spans="1:26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ht="15.75" customHeight="1" spans="1:26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ht="15.75" customHeight="1" spans="1:26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ht="15.75" customHeight="1" spans="1:26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ht="15.75" customHeight="1" spans="1:26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ht="15.75" customHeight="1" spans="1:26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ht="15.75" customHeight="1" spans="1:26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ht="15.75" customHeight="1" spans="1:26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ht="15.75" customHeight="1" spans="1:26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ht="15.75" customHeight="1" spans="1:26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ht="15.75" customHeight="1" spans="1:26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ht="15.75" customHeight="1" spans="1:26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ht="15.75" customHeight="1" spans="1:26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ht="15.75" customHeight="1" spans="1:26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ht="15.75" customHeight="1" spans="1:26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ht="15.75" customHeight="1" spans="1:26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ht="15.75" customHeight="1" spans="1:26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ht="15.75" customHeight="1" spans="1:26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ht="15.75" customHeight="1" spans="1:26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ht="15.75" customHeight="1" spans="1:26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ht="15.75" customHeight="1" spans="1:26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ht="15.75" customHeight="1" spans="1:26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ht="15.75" customHeight="1" spans="1:26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ht="15.75" customHeight="1" spans="1:26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ht="15.75" customHeight="1" spans="1:26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ht="15.75" customHeight="1" spans="1:26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ht="15.75" customHeight="1" spans="1:26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ht="15.75" customHeight="1" spans="1:26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ht="15.75" customHeight="1" spans="1:26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ht="15.75" customHeight="1" spans="1:26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ht="15.75" customHeight="1" spans="1:26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ht="15.75" customHeight="1" spans="1:26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ht="15.75" customHeight="1" spans="1:26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ht="15.75" customHeight="1" spans="1:26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ht="15.75" customHeight="1" spans="1:26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ht="15.75" customHeight="1" spans="1:26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ht="15.75" customHeight="1" spans="1:26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ht="15.75" customHeight="1" spans="1:26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ht="15.75" customHeight="1" spans="1:26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ht="15.75" customHeight="1" spans="1:26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ht="15.75" customHeight="1" spans="1:26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ht="15.75" customHeight="1" spans="1:26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ht="15.75" customHeight="1" spans="1:26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ht="15.75" customHeight="1" spans="1:26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ht="15.75" customHeight="1" spans="1:26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ht="15.75" customHeight="1" spans="1:26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ht="15.75" customHeight="1" spans="1:26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ht="15.75" customHeight="1" spans="1:26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ht="15.75" customHeight="1" spans="1:26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ht="15.75" customHeight="1" spans="1:26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ht="15.75" customHeight="1" spans="1:26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ht="15.75" customHeight="1" spans="1:26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ht="15.75" customHeight="1" spans="1:26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ht="15.75" customHeight="1" spans="1:26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ht="15.75" customHeight="1" spans="1:26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ht="15.75" customHeight="1" spans="1:26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ht="15.75" customHeight="1" spans="1:26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ht="15.75" customHeight="1" spans="1:26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ht="15.75" customHeight="1" spans="1:26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ht="15.75" customHeight="1" spans="1:26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ht="15.75" customHeight="1" spans="1:26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ht="15.75" customHeight="1" spans="1:26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ht="15.75" customHeight="1" spans="1:26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ht="15.75" customHeight="1" spans="1:26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ht="15.75" customHeight="1" spans="1:26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ht="15.75" customHeight="1" spans="1:26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ht="15.75" customHeight="1" spans="1:26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ht="15.75" customHeight="1" spans="1:26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ht="15.75" customHeight="1" spans="1:26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ht="15.75" customHeight="1" spans="1:26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ht="15.75" customHeight="1" spans="1:26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ht="15.75" customHeight="1" spans="1:26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ht="15.75" customHeight="1" spans="1:26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ht="15.75" customHeight="1" spans="1:26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ht="15.75" customHeight="1" spans="1:26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ht="15.75" customHeight="1" spans="1:26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ht="15.75" customHeight="1" spans="1:26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ht="15.75" customHeight="1" spans="1:26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ht="15.75" customHeight="1" spans="1:26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ht="15.75" customHeight="1" spans="1:26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ht="15.75" customHeight="1" spans="1:26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ht="15.75" customHeight="1" spans="1:26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ht="15.75" customHeight="1" spans="1:26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ht="15.75" customHeight="1" spans="1:26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ht="15.75" customHeight="1" spans="1:26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ht="15.75" customHeight="1" spans="1:26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ht="15.75" customHeight="1" spans="1:26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ht="15.75" customHeight="1" spans="1:26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ht="15.75" customHeight="1" spans="1:26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ht="15.75" customHeight="1" spans="1:26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ht="15.75" customHeight="1" spans="1:26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ht="15.75" customHeight="1" spans="1:26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ht="15.75" customHeight="1" spans="1:26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ht="15.75" customHeight="1" spans="1:26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ht="15.75" customHeight="1" spans="1:26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ht="15.75" customHeight="1" spans="1:26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ht="15.75" customHeight="1" spans="1:26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ht="15.75" customHeight="1" spans="1:26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ht="15.75" customHeight="1" spans="1:26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ht="15.75" customHeight="1" spans="1:26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ht="15.75" customHeight="1" spans="1:26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ht="15.75" customHeight="1" spans="1:26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ht="15.75" customHeight="1" spans="1:26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ht="15.75" customHeight="1" spans="1:26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ht="15.75" customHeight="1" spans="1:26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ht="15.75" customHeight="1" spans="1:26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ht="15.75" customHeight="1" spans="1:26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ht="15.75" customHeight="1" spans="1:26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ht="15.75" customHeight="1" spans="1:26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ht="15.75" customHeight="1" spans="1:26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ht="15.75" customHeight="1" spans="1:26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ht="15.75" customHeight="1" spans="1:26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ht="15.75" customHeight="1" spans="1:26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ht="15.75" customHeight="1" spans="1:26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ht="15.75" customHeight="1" spans="1:26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ht="15.75" customHeight="1" spans="1:26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ht="15.75" customHeight="1" spans="1:26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ht="15.75" customHeight="1" spans="1:26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ht="15.75" customHeight="1" spans="1:26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ht="15.75" customHeight="1" spans="1:26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ht="15.75" customHeight="1" spans="1:26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ht="15.75" customHeight="1" spans="1:26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ht="15.75" customHeight="1" spans="1:26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ht="15.75" customHeight="1" spans="1:26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ht="15.75" customHeight="1" spans="1:26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ht="15.75" customHeight="1" spans="1:26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ht="15.75" customHeight="1" spans="1:26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ht="15.75" customHeight="1" spans="1:26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ht="15.75" customHeight="1" spans="1:26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ht="15.75" customHeight="1" spans="1:26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ht="15.75" customHeight="1" spans="1:26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ht="15.75" customHeight="1" spans="1:26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ht="15.75" customHeight="1" spans="1:26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ht="15.75" customHeight="1" spans="1:26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ht="15.75" customHeight="1" spans="1:26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ht="15.75" customHeight="1" spans="1:26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ht="15.75" customHeight="1" spans="1:26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ht="15.75" customHeight="1" spans="1:26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ht="15.75" customHeight="1" spans="1:26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ht="15.75" customHeight="1" spans="1:26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ht="15.75" customHeight="1" spans="1:26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ht="15.75" customHeight="1" spans="1:26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ht="15.75" customHeight="1" spans="1:26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ht="15.75" customHeight="1" spans="1:26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ht="15.75" customHeight="1" spans="1:26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ht="15.75" customHeight="1" spans="1:26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ht="15.75" customHeight="1" spans="1:26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ht="15.75" customHeight="1" spans="1:26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ht="15.75" customHeight="1" spans="1:26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ht="15.75" customHeight="1" spans="1:26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ht="15.75" customHeight="1" spans="1:26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ht="15.75" customHeight="1" spans="1:26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ht="15.75" customHeight="1" spans="1:26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ht="15.75" customHeight="1" spans="1:26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ht="15.75" customHeight="1" spans="1:26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ht="15.75" customHeight="1" spans="1:26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ht="15.75" customHeight="1" spans="1:26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ht="15.75" customHeight="1" spans="1:26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ht="15.75" customHeight="1" spans="1:26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ht="15.75" customHeight="1" spans="1:26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ht="15.75" customHeight="1" spans="1:26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ht="15.75" customHeight="1" spans="1:26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ht="15.75" customHeight="1" spans="1:26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ht="15.75" customHeight="1" spans="1:26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ht="15.75" customHeight="1" spans="1:26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ht="15.75" customHeight="1" spans="1:26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ht="15.75" customHeight="1" spans="1:26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ht="15.75" customHeight="1" spans="1:26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ht="15.75" customHeight="1" spans="1:26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ht="15.75" customHeight="1" spans="1:26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ht="15.75" customHeight="1" spans="1:26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ht="15.75" customHeight="1" spans="1:26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ht="15.75" customHeight="1" spans="1:26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ht="15.75" customHeight="1" spans="1:26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ht="15.75" customHeight="1" spans="1:26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ht="15.75" customHeight="1" spans="1:26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ht="15.75" customHeight="1" spans="1:26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ht="15.75" customHeight="1" spans="1:26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ht="15.75" customHeight="1" spans="1:26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ht="15.75" customHeight="1" spans="1:26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ht="15.75" customHeight="1" spans="1:26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ht="15.75" customHeight="1" spans="1:26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ht="15.75" customHeight="1" spans="1:26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ht="15.75" customHeight="1" spans="1:26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ht="15.75" customHeight="1" spans="1:26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ht="15.75" customHeight="1" spans="1:26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ht="15.75" customHeight="1" spans="1:26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ht="15.75" customHeight="1" spans="1:26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ht="15.75" customHeight="1" spans="1:26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ht="15.75" customHeight="1" spans="1:26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ht="15.75" customHeight="1" spans="1:26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ht="15.75" customHeight="1" spans="1:26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ht="15.75" customHeight="1" spans="1:26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ht="15.75" customHeight="1" spans="1:26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ht="15.75" customHeight="1" spans="1:26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ht="15.75" customHeight="1" spans="1:26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ht="15.75" customHeight="1" spans="1:26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ht="15.75" customHeight="1" spans="1:26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ht="15.75" customHeight="1" spans="1:26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ht="15.75" customHeight="1" spans="1:26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ht="15.75" customHeight="1" spans="1:26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ht="15.75" customHeight="1" spans="1:26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ht="15.75" customHeight="1" spans="1:26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ht="15.75" customHeight="1" spans="1:26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ht="15.75" customHeight="1" spans="1:26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ht="15.75" customHeight="1" spans="1:26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ht="15.75" customHeight="1" spans="1:26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ht="15.75" customHeight="1" spans="1:26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ht="15.75" customHeight="1" spans="1:26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ht="15.75" customHeight="1" spans="1:26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ht="15.75" customHeight="1" spans="1:26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ht="15.75" customHeight="1" spans="1:26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ht="15.75" customHeight="1" spans="1:26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ht="15.75" customHeight="1" spans="1:26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ht="15.75" customHeight="1" spans="1:26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ht="15.75" customHeight="1" spans="1:26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ht="15.75" customHeight="1" spans="1:26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ht="15.75" customHeight="1" spans="1:26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ht="15.75" customHeight="1" spans="1:26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ht="15.75" customHeight="1" spans="1:26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ht="15.75" customHeight="1" spans="1:26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ht="15.75" customHeight="1" spans="1:26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ht="15.75" customHeight="1" spans="1:26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ht="15.75" customHeight="1" spans="1:26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ht="15.75" customHeight="1" spans="1:26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ht="15.75" customHeight="1" spans="1:26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ht="15.75" customHeight="1" spans="1:26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ht="15.75" customHeight="1" spans="1:26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ht="15.75" customHeight="1" spans="1:26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ht="15.75" customHeight="1" spans="1:26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ht="15.75" customHeight="1" spans="1:26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ht="15.75" customHeight="1" spans="1:26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ht="15.75" customHeight="1" spans="1:26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ht="15.75" customHeight="1" spans="1:26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ht="15.75" customHeight="1" spans="1:26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ht="15.75" customHeight="1" spans="1:26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ht="15.75" customHeight="1" spans="1:26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ht="15.75" customHeight="1" spans="1:26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ht="15.75" customHeight="1" spans="1:26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ht="15.75" customHeight="1" spans="1:26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ht="15.75" customHeight="1" spans="1:26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ht="15.75" customHeight="1" spans="1:26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ht="15.75" customHeight="1" spans="1:26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ht="15.75" customHeight="1" spans="1:26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ht="15.75" customHeight="1" spans="1:26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ht="15.75" customHeight="1" spans="1:26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ht="15.75" customHeight="1" spans="1:26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ht="15.75" customHeight="1" spans="1:26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ht="15.75" customHeight="1" spans="1:26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ht="15.75" customHeight="1" spans="1:26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ht="15.75" customHeight="1" spans="1:26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ht="15.75" customHeight="1" spans="1:26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ht="15.75" customHeight="1" spans="1:26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ht="15.75" customHeight="1" spans="1:26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ht="15.75" customHeight="1" spans="1:26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ht="15.75" customHeight="1" spans="1:26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mergeCells count="3">
    <mergeCell ref="B1:D1"/>
    <mergeCell ref="A1:A3"/>
    <mergeCell ref="D2:D3"/>
  </mergeCells>
  <pageMargins left="0.511811024" right="0.511811024" top="0.787401575" bottom="0.7874015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3"/>
  <sheetViews>
    <sheetView tabSelected="1" workbookViewId="0">
      <selection activeCell="C32" sqref="C32"/>
    </sheetView>
  </sheetViews>
  <sheetFormatPr defaultColWidth="14.4285714285714" defaultRowHeight="15" customHeight="1" outlineLevelCol="3"/>
  <cols>
    <col min="1" max="1" width="78.5714285714286" customWidth="1"/>
  </cols>
  <sheetData>
    <row r="1" ht="12" customHeight="1" spans="1:4">
      <c r="A1" s="53" t="s">
        <v>0</v>
      </c>
      <c r="B1" s="54" t="s">
        <v>20</v>
      </c>
      <c r="C1" s="55"/>
      <c r="D1" s="56"/>
    </row>
    <row r="2" ht="21" customHeight="1" spans="1:4">
      <c r="A2" s="57"/>
      <c r="B2" s="58" t="s">
        <v>4</v>
      </c>
      <c r="C2" s="58" t="s">
        <v>5</v>
      </c>
      <c r="D2" s="53" t="s">
        <v>6</v>
      </c>
    </row>
    <row r="3" ht="16.5" customHeight="1" spans="1:4">
      <c r="A3" s="59"/>
      <c r="B3" s="58" t="s">
        <v>7</v>
      </c>
      <c r="C3" s="58" t="s">
        <v>8</v>
      </c>
      <c r="D3" s="59"/>
    </row>
    <row r="4" spans="1:4">
      <c r="A4" s="60" t="s">
        <v>9</v>
      </c>
      <c r="B4" s="61">
        <v>59399766</v>
      </c>
      <c r="C4" s="62">
        <f t="shared" ref="C4:C12" si="0">(B4/B$13)*100</f>
        <v>98.6180108941123</v>
      </c>
      <c r="D4" s="61">
        <f t="shared" ref="D4:D12" si="1">B4</f>
        <v>59399766</v>
      </c>
    </row>
    <row r="5" spans="1:4">
      <c r="A5" s="60" t="s">
        <v>10</v>
      </c>
      <c r="B5" s="61">
        <v>51031</v>
      </c>
      <c r="C5" s="62">
        <f t="shared" si="0"/>
        <v>0.0847238306281786</v>
      </c>
      <c r="D5" s="61">
        <f t="shared" si="1"/>
        <v>51031</v>
      </c>
    </row>
    <row r="6" spans="1:4">
      <c r="A6" s="60" t="s">
        <v>11</v>
      </c>
      <c r="B6" s="61">
        <v>51031</v>
      </c>
      <c r="C6" s="62">
        <f t="shared" si="0"/>
        <v>0.0847238306281786</v>
      </c>
      <c r="D6" s="61">
        <f t="shared" si="1"/>
        <v>51031</v>
      </c>
    </row>
    <row r="7" spans="1:4">
      <c r="A7" s="60" t="s">
        <v>12</v>
      </c>
      <c r="B7" s="61">
        <v>115509</v>
      </c>
      <c r="C7" s="62">
        <f t="shared" si="0"/>
        <v>0.191772940997243</v>
      </c>
      <c r="D7" s="61">
        <f t="shared" si="1"/>
        <v>115509</v>
      </c>
    </row>
    <row r="8" spans="1:4">
      <c r="A8" s="60" t="s">
        <v>13</v>
      </c>
      <c r="B8" s="61">
        <v>4971</v>
      </c>
      <c r="C8" s="62">
        <f t="shared" si="0"/>
        <v>0.00825306503993016</v>
      </c>
      <c r="D8" s="61">
        <f t="shared" si="1"/>
        <v>4971</v>
      </c>
    </row>
    <row r="9" spans="1:4">
      <c r="A9" s="60" t="s">
        <v>14</v>
      </c>
      <c r="B9" s="61">
        <v>4971</v>
      </c>
      <c r="C9" s="62">
        <f t="shared" si="0"/>
        <v>0.00825306503993016</v>
      </c>
      <c r="D9" s="61">
        <f t="shared" si="1"/>
        <v>4971</v>
      </c>
    </row>
    <row r="10" spans="1:4">
      <c r="A10" s="60" t="s">
        <v>15</v>
      </c>
      <c r="B10" s="61">
        <v>8201</v>
      </c>
      <c r="C10" s="62">
        <f t="shared" si="0"/>
        <v>0.0136156480371087</v>
      </c>
      <c r="D10" s="61">
        <f t="shared" si="1"/>
        <v>8201</v>
      </c>
    </row>
    <row r="11" spans="1:4">
      <c r="A11" s="60" t="s">
        <v>16</v>
      </c>
      <c r="B11" s="61">
        <v>595031</v>
      </c>
      <c r="C11" s="62">
        <f t="shared" si="0"/>
        <v>0.987895703837192</v>
      </c>
      <c r="D11" s="61">
        <f t="shared" si="1"/>
        <v>595031</v>
      </c>
    </row>
    <row r="12" spans="1:4">
      <c r="A12" s="60" t="s">
        <v>17</v>
      </c>
      <c r="B12" s="61">
        <v>1657</v>
      </c>
      <c r="C12" s="62">
        <f t="shared" si="0"/>
        <v>0.00275102167997672</v>
      </c>
      <c r="D12" s="61">
        <f t="shared" si="1"/>
        <v>1657</v>
      </c>
    </row>
    <row r="13" spans="1:4">
      <c r="A13" s="63" t="s">
        <v>18</v>
      </c>
      <c r="B13" s="61">
        <f t="shared" ref="B13:D13" si="2">SUM(B4:B12)</f>
        <v>60232168</v>
      </c>
      <c r="C13" s="64">
        <f t="shared" si="2"/>
        <v>100</v>
      </c>
      <c r="D13" s="61">
        <f t="shared" si="2"/>
        <v>60232168</v>
      </c>
    </row>
  </sheetData>
  <mergeCells count="3">
    <mergeCell ref="B1:D1"/>
    <mergeCell ref="A1:A3"/>
    <mergeCell ref="D2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000"/>
  <sheetViews>
    <sheetView showGridLines="0" workbookViewId="0">
      <selection activeCell="A1" sqref="A1"/>
    </sheetView>
  </sheetViews>
  <sheetFormatPr defaultColWidth="14.4285714285714" defaultRowHeight="15" customHeight="1" outlineLevelCol="5"/>
  <cols>
    <col min="1" max="1" width="8.85714285714286" customWidth="1"/>
    <col min="2" max="2" width="35.2857142857143" customWidth="1"/>
    <col min="3" max="3" width="0.428571428571429" customWidth="1"/>
    <col min="4" max="4" width="14.4285714285714" customWidth="1"/>
    <col min="5" max="5" width="0.428571428571429" customWidth="1"/>
    <col min="6" max="6" width="11.8571428571429" customWidth="1"/>
    <col min="7" max="26" width="8.85714285714286" customWidth="1"/>
  </cols>
  <sheetData>
    <row r="2" ht="15.75" spans="4:4">
      <c r="D2" s="47" t="s">
        <v>21</v>
      </c>
    </row>
    <row r="3" ht="15.75" spans="2:6">
      <c r="B3" s="48" t="s">
        <v>22</v>
      </c>
      <c r="D3" s="49">
        <v>2022</v>
      </c>
      <c r="F3" s="49">
        <v>2021</v>
      </c>
    </row>
    <row r="4" spans="2:6">
      <c r="B4" s="40" t="s">
        <v>23</v>
      </c>
      <c r="D4" s="50">
        <v>60140.02</v>
      </c>
      <c r="F4" s="50">
        <v>101500.53</v>
      </c>
    </row>
    <row r="5" spans="2:6">
      <c r="B5" s="40" t="s">
        <v>24</v>
      </c>
      <c r="D5" s="50">
        <v>13075634.35</v>
      </c>
      <c r="F5" s="50">
        <v>14654567.87</v>
      </c>
    </row>
    <row r="6" ht="15.75" spans="2:6">
      <c r="B6" s="40" t="s">
        <v>25</v>
      </c>
      <c r="D6" s="51">
        <v>0</v>
      </c>
      <c r="F6" s="50">
        <v>10458109.08</v>
      </c>
    </row>
    <row r="7" ht="15.75" spans="2:6">
      <c r="B7" s="48" t="s">
        <v>26</v>
      </c>
      <c r="D7" s="52">
        <f>SUM(D4:D6)</f>
        <v>13135774.37</v>
      </c>
      <c r="F7" s="52">
        <f>SUM(F4:F6)</f>
        <v>25214177.48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2:F2"/>
  </mergeCells>
  <pageMargins left="0.511811024" right="0.511811024" top="0.787401575" bottom="0.7874015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H1000"/>
  <sheetViews>
    <sheetView workbookViewId="0">
      <selection activeCell="A1" sqref="A1"/>
    </sheetView>
  </sheetViews>
  <sheetFormatPr defaultColWidth="14.4285714285714" defaultRowHeight="15" customHeight="1" outlineLevelCol="7"/>
  <cols>
    <col min="1" max="1" width="11.4285714285714" customWidth="1"/>
    <col min="2" max="2" width="18.2857142857143" customWidth="1"/>
    <col min="3" max="3" width="0.857142857142857" customWidth="1"/>
    <col min="4" max="4" width="12.8571428571429" customWidth="1"/>
    <col min="5" max="5" width="11" customWidth="1"/>
    <col min="6" max="6" width="0.571428571428571" customWidth="1"/>
    <col min="7" max="7" width="10.2857142857143" customWidth="1"/>
    <col min="8" max="8" width="10.4285714285714" customWidth="1"/>
    <col min="9" max="26" width="11.4285714285714" customWidth="1"/>
  </cols>
  <sheetData>
    <row r="4" ht="15.75" spans="6:8">
      <c r="F4" s="33" t="s">
        <v>21</v>
      </c>
      <c r="G4" s="34"/>
      <c r="H4" s="34"/>
    </row>
    <row r="5" ht="15.75" spans="2:8">
      <c r="B5" s="35" t="s">
        <v>27</v>
      </c>
      <c r="C5" s="36"/>
      <c r="D5" s="8">
        <v>2022</v>
      </c>
      <c r="E5" s="9"/>
      <c r="F5" s="37"/>
      <c r="G5" s="8">
        <v>2021</v>
      </c>
      <c r="H5" s="9"/>
    </row>
    <row r="6" ht="30.75" spans="2:8">
      <c r="B6" s="34"/>
      <c r="C6" s="38"/>
      <c r="D6" s="39" t="s">
        <v>28</v>
      </c>
      <c r="E6" s="39" t="s">
        <v>29</v>
      </c>
      <c r="F6" s="38"/>
      <c r="G6" s="39" t="s">
        <v>28</v>
      </c>
      <c r="H6" s="39" t="s">
        <v>29</v>
      </c>
    </row>
    <row r="7" ht="15.75" spans="2:8">
      <c r="B7" s="40" t="s">
        <v>30</v>
      </c>
      <c r="D7" s="41"/>
      <c r="E7" s="41"/>
      <c r="F7" s="42"/>
      <c r="G7" s="41">
        <v>14654567.87</v>
      </c>
      <c r="H7" s="41">
        <v>13999148.92</v>
      </c>
    </row>
    <row r="8" ht="15.75" spans="2:8">
      <c r="B8" s="8" t="s">
        <v>18</v>
      </c>
      <c r="C8" s="36"/>
      <c r="D8" s="43">
        <f t="shared" ref="D8:E8" si="0">SUM(D7)</f>
        <v>0</v>
      </c>
      <c r="E8" s="43">
        <f t="shared" si="0"/>
        <v>0</v>
      </c>
      <c r="F8" s="44"/>
      <c r="G8" s="43">
        <f t="shared" ref="G8:H8" si="1">SUM(G7)</f>
        <v>14654567.87</v>
      </c>
      <c r="H8" s="43">
        <f t="shared" si="1"/>
        <v>13999148.92</v>
      </c>
    </row>
    <row r="12" spans="4:7">
      <c r="D12" s="45">
        <f>D8+E8</f>
        <v>0</v>
      </c>
      <c r="G12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4:H4"/>
    <mergeCell ref="D5:E5"/>
    <mergeCell ref="G5:H5"/>
    <mergeCell ref="B5:B6"/>
  </mergeCells>
  <pageMargins left="0.511811024" right="0.511811024" top="0.787401575" bottom="0.787401575" header="0" footer="0"/>
  <pageSetup paperSize="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00"/>
  <sheetViews>
    <sheetView workbookViewId="0">
      <selection activeCell="A1" sqref="A1"/>
    </sheetView>
  </sheetViews>
  <sheetFormatPr defaultColWidth="14.4285714285714" defaultRowHeight="15" customHeight="1" outlineLevelCol="6"/>
  <cols>
    <col min="1" max="1" width="20.4285714285714" customWidth="1"/>
    <col min="2" max="2" width="1.14285714285714" customWidth="1"/>
    <col min="3" max="3" width="10.7142857142857" customWidth="1"/>
    <col min="4" max="4" width="11.1428571428571" customWidth="1"/>
    <col min="5" max="5" width="0.857142857142857" customWidth="1"/>
    <col min="6" max="7" width="11.8571428571429" customWidth="1"/>
    <col min="8" max="26" width="8.85714285714286" customWidth="1"/>
  </cols>
  <sheetData>
    <row r="1" ht="15.75" spans="1:7">
      <c r="A1" s="1"/>
      <c r="B1" s="2"/>
      <c r="C1" s="2"/>
      <c r="D1" s="2"/>
      <c r="E1" s="3" t="s">
        <v>21</v>
      </c>
      <c r="F1" s="4"/>
      <c r="G1" s="5"/>
    </row>
    <row r="2" ht="15.75" spans="1:7">
      <c r="A2" s="6" t="s">
        <v>27</v>
      </c>
      <c r="B2" s="7"/>
      <c r="C2" s="8">
        <v>2019</v>
      </c>
      <c r="D2" s="9"/>
      <c r="E2" s="10"/>
      <c r="F2" s="8">
        <v>2018</v>
      </c>
      <c r="G2" s="11"/>
    </row>
    <row r="3" ht="30.75" spans="1:7">
      <c r="A3" s="12"/>
      <c r="B3" s="13"/>
      <c r="C3" s="14" t="s">
        <v>28</v>
      </c>
      <c r="D3" s="15" t="s">
        <v>29</v>
      </c>
      <c r="E3" s="13"/>
      <c r="F3" s="14" t="s">
        <v>28</v>
      </c>
      <c r="G3" s="16" t="s">
        <v>29</v>
      </c>
    </row>
    <row r="4" spans="1:7">
      <c r="A4" s="17" t="s">
        <v>31</v>
      </c>
      <c r="C4" s="18" t="s">
        <v>32</v>
      </c>
      <c r="D4" s="18">
        <v>0</v>
      </c>
      <c r="F4" s="18" t="s">
        <v>32</v>
      </c>
      <c r="G4" s="19">
        <v>1507</v>
      </c>
    </row>
    <row r="5" spans="1:7">
      <c r="A5" s="17" t="s">
        <v>33</v>
      </c>
      <c r="C5" s="18"/>
      <c r="D5" s="18"/>
      <c r="F5" s="18"/>
      <c r="G5" s="20">
        <v>-1507</v>
      </c>
    </row>
    <row r="6" spans="1:7">
      <c r="A6" s="17" t="s">
        <v>34</v>
      </c>
      <c r="C6" s="18">
        <f t="shared" ref="C6:D6" si="0">SUM(C4:C5)</f>
        <v>0</v>
      </c>
      <c r="D6" s="18">
        <f t="shared" si="0"/>
        <v>0</v>
      </c>
      <c r="F6" s="18">
        <f t="shared" ref="F6:G6" si="1">SUM(F4:F5)</f>
        <v>0</v>
      </c>
      <c r="G6" s="19">
        <f t="shared" si="1"/>
        <v>0</v>
      </c>
    </row>
    <row r="7" ht="5.25" customHeight="1" spans="1:7">
      <c r="A7" s="17"/>
      <c r="C7" s="18"/>
      <c r="D7" s="18"/>
      <c r="F7" s="18"/>
      <c r="G7" s="19"/>
    </row>
    <row r="8" spans="1:7">
      <c r="A8" s="17" t="s">
        <v>35</v>
      </c>
      <c r="C8" s="18">
        <v>27678</v>
      </c>
      <c r="D8" s="18">
        <v>19888</v>
      </c>
      <c r="F8" s="18">
        <v>21264</v>
      </c>
      <c r="G8" s="19">
        <f>31849-1507</f>
        <v>30342</v>
      </c>
    </row>
    <row r="9" ht="4.5" customHeight="1" spans="1:7">
      <c r="A9" s="17"/>
      <c r="C9" s="18"/>
      <c r="D9" s="18"/>
      <c r="F9" s="18"/>
      <c r="G9" s="19"/>
    </row>
    <row r="10" spans="1:7">
      <c r="A10" s="21" t="s">
        <v>18</v>
      </c>
      <c r="B10" s="22"/>
      <c r="C10" s="23">
        <f t="shared" ref="C10:D10" si="2">SUM(C6,C8)</f>
        <v>27678</v>
      </c>
      <c r="D10" s="24">
        <f t="shared" si="2"/>
        <v>19888</v>
      </c>
      <c r="E10" s="22"/>
      <c r="F10" s="23">
        <f t="shared" ref="F10:G10" si="3">SUM(F6,F8)</f>
        <v>21264</v>
      </c>
      <c r="G10" s="25">
        <f t="shared" si="3"/>
        <v>30342</v>
      </c>
    </row>
    <row r="11" spans="1:7">
      <c r="A11" s="26"/>
      <c r="G11" s="27"/>
    </row>
    <row r="12" spans="1:7">
      <c r="A12" s="26"/>
      <c r="C12" s="28" t="s">
        <v>36</v>
      </c>
      <c r="G12" s="27"/>
    </row>
    <row r="13" spans="1:7">
      <c r="A13" s="26"/>
      <c r="G13" s="27"/>
    </row>
    <row r="14" spans="1:7">
      <c r="A14" s="26"/>
      <c r="G14" s="27"/>
    </row>
    <row r="15" spans="1:7">
      <c r="A15" s="29" t="s">
        <v>37</v>
      </c>
      <c r="G15" s="27"/>
    </row>
    <row r="16" spans="1:7">
      <c r="A16" s="26"/>
      <c r="G16" s="27"/>
    </row>
    <row r="17" ht="15.75" spans="1:7">
      <c r="A17" s="30"/>
      <c r="B17" s="31"/>
      <c r="C17" s="31"/>
      <c r="D17" s="31"/>
      <c r="E17" s="31"/>
      <c r="F17" s="31"/>
      <c r="G17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E1:G1"/>
    <mergeCell ref="C2:D2"/>
    <mergeCell ref="F2:G2"/>
    <mergeCell ref="A2:A3"/>
  </mergeCells>
  <pageMargins left="0.511811024" right="0.511811024" top="0.787401575" bottom="0.7874015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2022</vt:lpstr>
      <vt:lpstr>2023</vt:lpstr>
      <vt:lpstr>2024</vt:lpstr>
      <vt:lpstr>BNota </vt:lpstr>
      <vt:lpstr>BNota 5.b</vt:lpstr>
      <vt:lpstr>Nota 5.b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catarina.ferreira</cp:lastModifiedBy>
  <dcterms:created xsi:type="dcterms:W3CDTF">2025-05-28T16:02:18Z</dcterms:created>
  <dcterms:modified xsi:type="dcterms:W3CDTF">2025-05-28T16:03:06Z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F87714F3D166448690881B7802B24076_12</vt:lpwstr>
  </property>
  <property fmtid="{D5CDD505-2E9C-101B-9397-08002B2CF9AE}" pid="3" name="KSOProductBuildVer">
    <vt:lpwstr>1046-12.2.0.21179</vt:lpwstr>
  </property>
</Properties>
</file>